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.1" sheetId="1" r:id="rId1"/>
    <sheet name="2.2" sheetId="2" r:id="rId2"/>
    <sheet name="2.3" sheetId="3" r:id="rId3"/>
  </sheets>
  <definedNames/>
  <calcPr fullCalcOnLoad="1"/>
</workbook>
</file>

<file path=xl/sharedStrings.xml><?xml version="1.0" encoding="utf-8"?>
<sst xmlns="http://schemas.openxmlformats.org/spreadsheetml/2006/main" count="720" uniqueCount="96">
  <si>
    <t>Численность детей, человек</t>
  </si>
  <si>
    <t>Число групп, единиц</t>
  </si>
  <si>
    <t>Число мест, единиц</t>
  </si>
  <si>
    <t>из них:</t>
  </si>
  <si>
    <t>всего</t>
  </si>
  <si>
    <t>в том числе для детей в возрасте 3 года и старше</t>
  </si>
  <si>
    <t>Наименование показателей</t>
  </si>
  <si>
    <t>в группах для детей в возрасте 3 года 
и старше</t>
  </si>
  <si>
    <t>с ограниченными возможностями здоровья</t>
  </si>
  <si>
    <t>Всего</t>
  </si>
  <si>
    <t xml:space="preserve">   в том числе:
группы компенсирующей направленности</t>
  </si>
  <si>
    <t>в том числе для детей:
        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</si>
  <si>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</si>
  <si>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</si>
  <si>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</si>
  <si>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</si>
  <si>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опорго-двигательного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</si>
  <si>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</si>
  <si>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</si>
  <si>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</si>
  <si>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группы оздоровительной направленности</t>
  </si>
  <si>
    <t>из них:
для детей с туберкулезной интоксикацией</t>
  </si>
  <si>
    <t>для часто болеющих детей</t>
  </si>
  <si>
    <t>группы комбинированной направленности</t>
  </si>
  <si>
    <t>Из общего числа (строки 01): 
    группы кратковременного пребывания</t>
  </si>
  <si>
    <t>X</t>
  </si>
  <si>
    <t xml:space="preserve">    в том числе с режимом работы:
            до 3 часов</t>
  </si>
  <si>
    <t>до 4 часов</t>
  </si>
  <si>
    <t>до 5 часов</t>
  </si>
  <si>
    <t>группы круглосуточного пребывания</t>
  </si>
  <si>
    <t>разновозрастные группы</t>
  </si>
  <si>
    <t>Сведения о численности детей в дошкольных образовательных учреждениях (распределение детей по группам)</t>
  </si>
  <si>
    <t>г.о.Новокуйбышевск</t>
  </si>
  <si>
    <t>м.р.Волжский</t>
  </si>
  <si>
    <t>Поволжское управление</t>
  </si>
  <si>
    <t>2012 г.</t>
  </si>
  <si>
    <t>2011 г.</t>
  </si>
  <si>
    <t>Всего работников</t>
  </si>
  <si>
    <t>из административного и педагогического персонала (стр.02-14) имеют образование:</t>
  </si>
  <si>
    <t>Кроме того численность внешних совместителей</t>
  </si>
  <si>
    <t>высшее профессио-нальное</t>
  </si>
  <si>
    <t>из них педагогичес-кое</t>
  </si>
  <si>
    <t>среднее профессио-нальное</t>
  </si>
  <si>
    <t>из них педагоги-ческое</t>
  </si>
  <si>
    <t xml:space="preserve">в том числе персонал:                                                                              административный - всего                                                                                                                                                  </t>
  </si>
  <si>
    <t>из него заведующий, заместители заведующего</t>
  </si>
  <si>
    <t>педагогический - всего</t>
  </si>
  <si>
    <t>из него:                                                                                 воспитатели</t>
  </si>
  <si>
    <t>старшие воспитатели</t>
  </si>
  <si>
    <t>музыкальные работники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</si>
  <si>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</si>
  <si>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</si>
  <si>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</si>
  <si>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</si>
  <si>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</si>
  <si>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</si>
  <si>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</si>
  <si>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младшие воспитатели</t>
  </si>
  <si>
    <t>помощники воспитателей</t>
  </si>
  <si>
    <t>медицинский персонал - всего</t>
  </si>
  <si>
    <t>из него:                                                                                             врачи</t>
  </si>
  <si>
    <t>медицинские сестры</t>
  </si>
  <si>
    <t>обслуживающий персонал - всего (сумма строк 21-23)</t>
  </si>
  <si>
    <t>в тои числе:                                                                                           шеф-повар</t>
  </si>
  <si>
    <t>повар</t>
  </si>
  <si>
    <t>другие</t>
  </si>
  <si>
    <t>Из общей численности учителей-дефектологов (стр.10 гр.3): учителя, имеющие специальное дефектологическое образование</t>
  </si>
  <si>
    <t>Сведения о персонале учреждений (без внешних совместителей и работавших по договорам гражданско-правового характера)</t>
  </si>
  <si>
    <t>Численность работников - всего</t>
  </si>
  <si>
    <t>группы по присмотру и уходу за детьми</t>
  </si>
  <si>
    <t>семейные дошкольные группы</t>
  </si>
  <si>
    <t>другие педагогические работники</t>
  </si>
  <si>
    <t>Из всего работников - женщины</t>
  </si>
  <si>
    <t>Наименование показателя</t>
  </si>
  <si>
    <t>Тип учреждения :</t>
  </si>
  <si>
    <t>дошкольное образовательное учреждение</t>
  </si>
  <si>
    <t>образовательное учреждение для детей дошкольного и младшего школьного возраста</t>
  </si>
  <si>
    <t>Вид дошкольного образовательного учреждения:</t>
  </si>
  <si>
    <t>детский сад</t>
  </si>
  <si>
    <t>детский сад для детей раннего возраста</t>
  </si>
  <si>
    <t>детский сад для детей предшкольного (старшего дошкольного) возраста</t>
  </si>
  <si>
    <t>детский сад общеразвивающего вида с приоритетным осуществлением деятельности по одному из направлений развития детей</t>
  </si>
  <si>
    <t>детский сад компенсирующего вида</t>
  </si>
  <si>
    <t>детский сад присмотра и оздоровления</t>
  </si>
  <si>
    <t>детский сад комбинированного вида</t>
  </si>
  <si>
    <t>центр развития ребенка-детский сад</t>
  </si>
  <si>
    <t xml:space="preserve">Вид общеобразовательного учреждения для детей дошкольного и младшего возраста: </t>
  </si>
  <si>
    <t>начальная школа - детский сад</t>
  </si>
  <si>
    <t>начальная школа - детский сад компенсирующего вида</t>
  </si>
  <si>
    <t>прогимназия</t>
  </si>
  <si>
    <t>Общие сведения об учреждениях (типы и виды учреждений)</t>
  </si>
  <si>
    <t>Организационная структура учреждений</t>
  </si>
  <si>
    <t>Самостоятельное учреждение</t>
  </si>
  <si>
    <t>Обособленное структурное подразделение (филиал) дошкольного образовательного учреждения</t>
  </si>
  <si>
    <t>Обособленное структурное подразделение (филиал) образовательного учреждения</t>
  </si>
  <si>
    <t>Подразделения (группы) дошкольного образования, организованные в общеобразовательном учреждении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</si>
</sst>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 applyProtection="1">
      <alignment horizontal="center" wrapText="1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horizontal="left" vertical="center" wrapText="1" indent="2"/>
    </xf>
    <xf numFmtId="0" fontId="3" fillId="0" borderId="19" xfId="0" applyFont="1" applyFill="1" applyBorder="1" applyAlignment="1">
      <alignment horizontal="left" vertical="top" wrapText="1" indent="2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/>
    </xf>
    <xf numFmtId="0" fontId="2" fillId="35" borderId="24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8" fillId="0" borderId="2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wrapText="1" indent="2"/>
    </xf>
    <xf numFmtId="0" fontId="3" fillId="0" borderId="16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6" xfId="0" applyFont="1" applyBorder="1" applyAlignment="1">
      <alignment horizontal="left" indent="1"/>
    </xf>
    <xf numFmtId="0" fontId="3" fillId="34" borderId="10" xfId="0" applyFont="1" applyFill="1" applyBorder="1" applyAlignment="1">
      <alignment horizontal="center"/>
    </xf>
    <xf numFmtId="0" fontId="3" fillId="0" borderId="17" xfId="0" applyNumberFormat="1" applyFont="1" applyBorder="1" applyAlignment="1">
      <alignment vertical="center" wrapText="1"/>
    </xf>
    <xf numFmtId="0" fontId="3" fillId="34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3"/>
    </xf>
    <xf numFmtId="0" fontId="3" fillId="0" borderId="27" xfId="0" applyFont="1" applyBorder="1" applyAlignment="1">
      <alignment horizontal="left" vertical="top" wrapText="1" indent="1"/>
    </xf>
    <xf numFmtId="0" fontId="3" fillId="0" borderId="27" xfId="0" applyFont="1" applyBorder="1" applyAlignment="1">
      <alignment horizontal="left" vertical="top" wrapText="1" indent="3"/>
    </xf>
    <xf numFmtId="0" fontId="3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38" fillId="0" borderId="0" xfId="0" applyFont="1" applyFill="1" applyAlignment="1">
      <alignment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54.8515625" style="61" customWidth="1"/>
    <col min="2" max="7" width="13.7109375" style="61" customWidth="1"/>
    <col min="8" max="16384" width="9.140625" style="61" customWidth="1"/>
  </cols>
  <sheetData>
    <row r="1" spans="1:7" ht="32.25" customHeight="1">
      <c r="A1" s="95" t="s">
        <v>90</v>
      </c>
      <c r="B1" s="95"/>
      <c r="C1" s="95"/>
      <c r="D1" s="95"/>
      <c r="E1" s="95"/>
      <c r="F1" s="95"/>
      <c r="G1" s="95"/>
    </row>
    <row r="2" spans="1:2" ht="16.5" thickBot="1">
      <c r="A2" s="62"/>
      <c r="B2" s="62"/>
    </row>
    <row r="3" spans="1:7" ht="16.5" thickBot="1">
      <c r="A3" s="96" t="s">
        <v>73</v>
      </c>
      <c r="B3" s="93" t="s">
        <v>32</v>
      </c>
      <c r="C3" s="94"/>
      <c r="D3" s="93" t="s">
        <v>33</v>
      </c>
      <c r="E3" s="94"/>
      <c r="F3" s="93" t="s">
        <v>34</v>
      </c>
      <c r="G3" s="94"/>
    </row>
    <row r="4" spans="1:7" ht="16.5" thickBot="1">
      <c r="A4" s="97"/>
      <c r="B4" s="57" t="s">
        <v>36</v>
      </c>
      <c r="C4" s="58" t="s">
        <v>35</v>
      </c>
      <c r="D4" s="57" t="s">
        <v>36</v>
      </c>
      <c r="E4" s="58" t="s">
        <v>35</v>
      </c>
      <c r="F4" s="57" t="s">
        <v>36</v>
      </c>
      <c r="G4" s="58" t="s">
        <v>35</v>
      </c>
    </row>
    <row r="5" spans="1:7" ht="15.75">
      <c r="A5" s="48" t="s">
        <v>74</v>
      </c>
      <c r="B5" s="54"/>
      <c r="C5" s="55"/>
      <c r="D5" s="54"/>
      <c r="E5" s="55"/>
      <c r="F5" s="54"/>
      <c r="G5" s="56"/>
    </row>
    <row r="6" spans="1:7" ht="15.75">
      <c r="A6" s="49" t="s">
        <v>75</v>
      </c>
      <c r="B6" s="39">
        <v>28</v>
      </c>
      <c r="C6" s="6">
        <v>0</v>
      </c>
      <c r="D6" s="39">
        <v>18</v>
      </c>
      <c r="E6" s="6">
        <v>0</v>
      </c>
      <c r="F6" s="39">
        <f>B6+D6</f>
        <v>46</v>
      </c>
      <c r="G6" s="6">
        <f>C6+E6</f>
        <v>0</v>
      </c>
    </row>
    <row r="7" spans="1:7" ht="31.5">
      <c r="A7" s="49" t="s">
        <v>76</v>
      </c>
      <c r="B7" s="39">
        <v>0</v>
      </c>
      <c r="C7" s="6">
        <v>0</v>
      </c>
      <c r="D7" s="39">
        <v>0</v>
      </c>
      <c r="E7" s="6">
        <v>0</v>
      </c>
      <c r="F7" s="39">
        <f>B7+D7</f>
        <v>0</v>
      </c>
      <c r="G7" s="6">
        <f>C7+E7</f>
        <v>0</v>
      </c>
    </row>
    <row r="8" spans="1:7" ht="15.75">
      <c r="A8" s="48" t="s">
        <v>77</v>
      </c>
      <c r="B8" s="44"/>
      <c r="C8" s="45"/>
      <c r="D8" s="44"/>
      <c r="E8" s="45"/>
      <c r="F8" s="44"/>
      <c r="G8" s="47"/>
    </row>
    <row r="9" spans="1:7" ht="15.75">
      <c r="A9" s="50" t="s">
        <v>78</v>
      </c>
      <c r="B9" s="41">
        <v>3</v>
      </c>
      <c r="C9" s="7">
        <v>0</v>
      </c>
      <c r="D9" s="41">
        <v>6</v>
      </c>
      <c r="E9" s="7">
        <v>0</v>
      </c>
      <c r="F9" s="41">
        <f>B9+D9</f>
        <v>9</v>
      </c>
      <c r="G9" s="7">
        <f>C9+E9</f>
        <v>0</v>
      </c>
    </row>
    <row r="10" spans="1:7" ht="15.75">
      <c r="A10" s="49" t="s">
        <v>79</v>
      </c>
      <c r="B10" s="41">
        <v>0</v>
      </c>
      <c r="C10" s="7">
        <v>0</v>
      </c>
      <c r="D10" s="41">
        <v>0</v>
      </c>
      <c r="E10" s="7">
        <v>0</v>
      </c>
      <c r="F10" s="41">
        <f aca="true" t="shared" si="0" ref="F10:F16">B10+D10</f>
        <v>0</v>
      </c>
      <c r="G10" s="7">
        <f aca="true" t="shared" si="1" ref="G10:G16">C10+E10</f>
        <v>0</v>
      </c>
    </row>
    <row r="11" spans="1:7" ht="31.5">
      <c r="A11" s="49" t="s">
        <v>80</v>
      </c>
      <c r="B11" s="41">
        <v>0</v>
      </c>
      <c r="C11" s="7">
        <v>0</v>
      </c>
      <c r="D11" s="41">
        <v>0</v>
      </c>
      <c r="E11" s="7">
        <v>0</v>
      </c>
      <c r="F11" s="41">
        <f t="shared" si="0"/>
        <v>0</v>
      </c>
      <c r="G11" s="7">
        <f t="shared" si="1"/>
        <v>0</v>
      </c>
    </row>
    <row r="12" spans="1:7" ht="47.25">
      <c r="A12" s="49" t="s">
        <v>81</v>
      </c>
      <c r="B12" s="41">
        <v>9</v>
      </c>
      <c r="C12" s="7">
        <v>0</v>
      </c>
      <c r="D12" s="41">
        <v>5</v>
      </c>
      <c r="E12" s="7">
        <v>0</v>
      </c>
      <c r="F12" s="41">
        <f t="shared" si="0"/>
        <v>14</v>
      </c>
      <c r="G12" s="7">
        <f t="shared" si="1"/>
        <v>0</v>
      </c>
    </row>
    <row r="13" spans="1:7" ht="15.75">
      <c r="A13" s="50" t="s">
        <v>82</v>
      </c>
      <c r="B13" s="41">
        <v>1</v>
      </c>
      <c r="C13" s="7">
        <v>0</v>
      </c>
      <c r="D13" s="41">
        <v>0</v>
      </c>
      <c r="E13" s="7">
        <v>0</v>
      </c>
      <c r="F13" s="41">
        <f t="shared" si="0"/>
        <v>1</v>
      </c>
      <c r="G13" s="7">
        <f t="shared" si="1"/>
        <v>0</v>
      </c>
    </row>
    <row r="14" spans="1:7" ht="15.75">
      <c r="A14" s="49" t="s">
        <v>83</v>
      </c>
      <c r="B14" s="41">
        <v>2</v>
      </c>
      <c r="C14" s="7">
        <v>0</v>
      </c>
      <c r="D14" s="41">
        <v>0</v>
      </c>
      <c r="E14" s="7">
        <v>0</v>
      </c>
      <c r="F14" s="41">
        <f t="shared" si="0"/>
        <v>2</v>
      </c>
      <c r="G14" s="7">
        <f t="shared" si="1"/>
        <v>0</v>
      </c>
    </row>
    <row r="15" spans="1:7" ht="15.75">
      <c r="A15" s="49" t="s">
        <v>84</v>
      </c>
      <c r="B15" s="41">
        <v>12</v>
      </c>
      <c r="C15" s="7">
        <v>0</v>
      </c>
      <c r="D15" s="41">
        <v>7</v>
      </c>
      <c r="E15" s="7">
        <v>0</v>
      </c>
      <c r="F15" s="41">
        <f t="shared" si="0"/>
        <v>19</v>
      </c>
      <c r="G15" s="7">
        <f t="shared" si="1"/>
        <v>0</v>
      </c>
    </row>
    <row r="16" spans="1:7" ht="15.75">
      <c r="A16" s="49" t="s">
        <v>85</v>
      </c>
      <c r="B16" s="41">
        <v>1</v>
      </c>
      <c r="C16" s="7">
        <v>0</v>
      </c>
      <c r="D16" s="41">
        <v>0</v>
      </c>
      <c r="E16" s="7">
        <v>0</v>
      </c>
      <c r="F16" s="41">
        <f t="shared" si="0"/>
        <v>1</v>
      </c>
      <c r="G16" s="7">
        <f t="shared" si="1"/>
        <v>0</v>
      </c>
    </row>
    <row r="17" spans="1:7" ht="31.5">
      <c r="A17" s="48" t="s">
        <v>86</v>
      </c>
      <c r="B17" s="44"/>
      <c r="C17" s="45"/>
      <c r="D17" s="44"/>
      <c r="E17" s="45"/>
      <c r="F17" s="44"/>
      <c r="G17" s="47"/>
    </row>
    <row r="18" spans="1:7" ht="15.75">
      <c r="A18" s="50" t="s">
        <v>87</v>
      </c>
      <c r="B18" s="41">
        <v>0</v>
      </c>
      <c r="C18" s="7">
        <v>27</v>
      </c>
      <c r="D18" s="41">
        <v>0</v>
      </c>
      <c r="E18" s="7">
        <v>20</v>
      </c>
      <c r="F18" s="41">
        <f>B18+D18</f>
        <v>0</v>
      </c>
      <c r="G18" s="7">
        <f>C18+E18</f>
        <v>47</v>
      </c>
    </row>
    <row r="19" spans="1:7" ht="31.5">
      <c r="A19" s="50" t="s">
        <v>88</v>
      </c>
      <c r="B19" s="41">
        <v>0</v>
      </c>
      <c r="C19" s="7">
        <v>1</v>
      </c>
      <c r="D19" s="41">
        <v>0</v>
      </c>
      <c r="E19" s="7">
        <v>0</v>
      </c>
      <c r="F19" s="41">
        <f>B19+D19</f>
        <v>0</v>
      </c>
      <c r="G19" s="7">
        <f>C19+E19</f>
        <v>1</v>
      </c>
    </row>
    <row r="20" spans="1:7" ht="16.5" thickBot="1">
      <c r="A20" s="51" t="s">
        <v>89</v>
      </c>
      <c r="B20" s="42">
        <v>1</v>
      </c>
      <c r="C20" s="46">
        <v>0</v>
      </c>
      <c r="D20" s="42">
        <v>4</v>
      </c>
      <c r="E20" s="46">
        <v>0</v>
      </c>
      <c r="F20" s="42">
        <f>B20+D20</f>
        <v>5</v>
      </c>
      <c r="G20" s="46">
        <f>C20+E20</f>
        <v>0</v>
      </c>
    </row>
    <row r="22" spans="1:7" ht="22.5" customHeight="1">
      <c r="A22" s="95" t="s">
        <v>91</v>
      </c>
      <c r="B22" s="95"/>
      <c r="C22" s="95"/>
      <c r="D22" s="95"/>
      <c r="E22" s="95"/>
      <c r="F22" s="95"/>
      <c r="G22" s="95"/>
    </row>
    <row r="23" ht="16.5" thickBot="1"/>
    <row r="24" spans="1:7" ht="16.5" thickBot="1">
      <c r="A24" s="98" t="s">
        <v>73</v>
      </c>
      <c r="B24" s="93" t="s">
        <v>32</v>
      </c>
      <c r="C24" s="94"/>
      <c r="D24" s="93" t="s">
        <v>33</v>
      </c>
      <c r="E24" s="94"/>
      <c r="F24" s="93" t="s">
        <v>34</v>
      </c>
      <c r="G24" s="94"/>
    </row>
    <row r="25" spans="1:7" ht="16.5" thickBot="1">
      <c r="A25" s="99"/>
      <c r="B25" s="57" t="s">
        <v>36</v>
      </c>
      <c r="C25" s="58" t="s">
        <v>35</v>
      </c>
      <c r="D25" s="57" t="s">
        <v>36</v>
      </c>
      <c r="E25" s="58" t="s">
        <v>35</v>
      </c>
      <c r="F25" s="57" t="s">
        <v>36</v>
      </c>
      <c r="G25" s="58" t="s">
        <v>35</v>
      </c>
    </row>
    <row r="26" spans="1:7" ht="15.75">
      <c r="A26" s="48" t="s">
        <v>92</v>
      </c>
      <c r="B26" s="59">
        <v>28</v>
      </c>
      <c r="C26" s="60">
        <v>0</v>
      </c>
      <c r="D26" s="59">
        <v>13</v>
      </c>
      <c r="E26" s="60">
        <v>0</v>
      </c>
      <c r="F26" s="59">
        <f>B26+D26</f>
        <v>41</v>
      </c>
      <c r="G26" s="60">
        <f>C26+E26</f>
        <v>0</v>
      </c>
    </row>
    <row r="27" spans="1:7" ht="31.5">
      <c r="A27" s="52" t="s">
        <v>93</v>
      </c>
      <c r="B27" s="41">
        <v>0</v>
      </c>
      <c r="C27" s="7">
        <v>0</v>
      </c>
      <c r="D27" s="41">
        <v>5</v>
      </c>
      <c r="E27" s="7">
        <v>0</v>
      </c>
      <c r="F27" s="41">
        <f>B27+D27</f>
        <v>5</v>
      </c>
      <c r="G27" s="7">
        <f>C27+E27</f>
        <v>0</v>
      </c>
    </row>
    <row r="28" spans="1:7" ht="31.5">
      <c r="A28" s="48" t="s">
        <v>94</v>
      </c>
      <c r="B28" s="41">
        <v>1</v>
      </c>
      <c r="C28" s="7">
        <v>28</v>
      </c>
      <c r="D28" s="41">
        <v>4</v>
      </c>
      <c r="E28" s="7">
        <v>20</v>
      </c>
      <c r="F28" s="41">
        <f>B28+D28</f>
        <v>5</v>
      </c>
      <c r="G28" s="7">
        <f>C28+E28</f>
        <v>48</v>
      </c>
    </row>
    <row r="29" spans="1:7" ht="36" customHeight="1" thickBot="1">
      <c r="A29" s="53" t="s">
        <v>95</v>
      </c>
      <c r="B29" s="42">
        <v>0</v>
      </c>
      <c r="C29" s="46">
        <v>0</v>
      </c>
      <c r="D29" s="42">
        <v>0</v>
      </c>
      <c r="E29" s="46">
        <v>0</v>
      </c>
      <c r="F29" s="42">
        <f>B29+D29</f>
        <v>0</v>
      </c>
      <c r="G29" s="46">
        <f>C29+E29</f>
        <v>0</v>
      </c>
    </row>
  </sheetData>
  <sheetProtection/>
  <mergeCells count="10">
    <mergeCell ref="F3:G3"/>
    <mergeCell ref="A1:G1"/>
    <mergeCell ref="A22:G22"/>
    <mergeCell ref="A3:A4"/>
    <mergeCell ref="A24:A25"/>
    <mergeCell ref="B24:C24"/>
    <mergeCell ref="D24:E24"/>
    <mergeCell ref="F24:G24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="85" zoomScaleNormal="85" zoomScalePageLayoutView="0" workbookViewId="0" topLeftCell="A1">
      <selection activeCell="C11" sqref="C10:C11"/>
    </sheetView>
  </sheetViews>
  <sheetFormatPr defaultColWidth="9.140625" defaultRowHeight="15"/>
  <cols>
    <col min="1" max="1" width="45.7109375" style="61" customWidth="1"/>
    <col min="2" max="16384" width="9.140625" style="61" customWidth="1"/>
  </cols>
  <sheetData>
    <row r="1" spans="1:13" ht="16.5" customHeight="1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7" ht="16.5" thickBot="1">
      <c r="A2" s="102"/>
      <c r="B2" s="102"/>
      <c r="C2" s="102"/>
      <c r="D2" s="102"/>
      <c r="E2" s="102"/>
      <c r="F2" s="102"/>
      <c r="G2" s="102"/>
    </row>
    <row r="3" spans="1:13" ht="16.5" thickBot="1">
      <c r="A3" s="116" t="s">
        <v>32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16.5" thickBot="1">
      <c r="A4" s="111" t="s">
        <v>6</v>
      </c>
      <c r="B4" s="114" t="s">
        <v>36</v>
      </c>
      <c r="C4" s="114"/>
      <c r="D4" s="114"/>
      <c r="E4" s="114"/>
      <c r="F4" s="114"/>
      <c r="G4" s="115"/>
      <c r="H4" s="116" t="s">
        <v>35</v>
      </c>
      <c r="I4" s="114"/>
      <c r="J4" s="114"/>
      <c r="K4" s="114"/>
      <c r="L4" s="114"/>
      <c r="M4" s="115"/>
    </row>
    <row r="5" spans="1:13" ht="47.25">
      <c r="A5" s="112"/>
      <c r="B5" s="103" t="s">
        <v>0</v>
      </c>
      <c r="C5" s="104"/>
      <c r="D5" s="105"/>
      <c r="E5" s="106" t="s">
        <v>1</v>
      </c>
      <c r="F5" s="105"/>
      <c r="G5" s="81" t="s">
        <v>2</v>
      </c>
      <c r="H5" s="119" t="s">
        <v>0</v>
      </c>
      <c r="I5" s="104"/>
      <c r="J5" s="105"/>
      <c r="K5" s="106" t="s">
        <v>1</v>
      </c>
      <c r="L5" s="105"/>
      <c r="M5" s="81" t="s">
        <v>2</v>
      </c>
    </row>
    <row r="6" spans="1:13" ht="15.75">
      <c r="A6" s="112"/>
      <c r="B6" s="117" t="s">
        <v>4</v>
      </c>
      <c r="C6" s="107" t="s">
        <v>3</v>
      </c>
      <c r="D6" s="108"/>
      <c r="E6" s="100" t="s">
        <v>4</v>
      </c>
      <c r="F6" s="100" t="s">
        <v>5</v>
      </c>
      <c r="G6" s="109" t="s">
        <v>4</v>
      </c>
      <c r="H6" s="120" t="s">
        <v>4</v>
      </c>
      <c r="I6" s="107" t="s">
        <v>3</v>
      </c>
      <c r="J6" s="108"/>
      <c r="K6" s="100" t="s">
        <v>4</v>
      </c>
      <c r="L6" s="100" t="s">
        <v>5</v>
      </c>
      <c r="M6" s="109" t="s">
        <v>4</v>
      </c>
    </row>
    <row r="7" spans="1:13" ht="126.75" thickBot="1">
      <c r="A7" s="113"/>
      <c r="B7" s="118"/>
      <c r="C7" s="82" t="s">
        <v>7</v>
      </c>
      <c r="D7" s="83" t="s">
        <v>8</v>
      </c>
      <c r="E7" s="101"/>
      <c r="F7" s="101"/>
      <c r="G7" s="110"/>
      <c r="H7" s="121"/>
      <c r="I7" s="82" t="s">
        <v>7</v>
      </c>
      <c r="J7" s="83" t="s">
        <v>8</v>
      </c>
      <c r="K7" s="101"/>
      <c r="L7" s="101"/>
      <c r="M7" s="110"/>
    </row>
    <row r="8" spans="1:13" ht="15.75">
      <c r="A8" s="84" t="s">
        <v>9</v>
      </c>
      <c r="B8" s="1">
        <f aca="true" t="shared" si="0" ref="B8:G8">B9+B18+B19+B22</f>
        <v>5735</v>
      </c>
      <c r="C8" s="1">
        <f t="shared" si="0"/>
        <v>4226</v>
      </c>
      <c r="D8" s="1">
        <f t="shared" si="0"/>
        <v>610</v>
      </c>
      <c r="E8" s="1">
        <f t="shared" si="0"/>
        <v>273</v>
      </c>
      <c r="F8" s="1">
        <f t="shared" si="0"/>
        <v>198</v>
      </c>
      <c r="G8" s="6">
        <f t="shared" si="0"/>
        <v>4597</v>
      </c>
      <c r="H8" s="39">
        <f aca="true" t="shared" si="1" ref="H8:M8">H9+H18+H19+H22</f>
        <v>6034</v>
      </c>
      <c r="I8" s="1">
        <f t="shared" si="1"/>
        <v>4326</v>
      </c>
      <c r="J8" s="1">
        <f t="shared" si="1"/>
        <v>617</v>
      </c>
      <c r="K8" s="1">
        <f t="shared" si="1"/>
        <v>291</v>
      </c>
      <c r="L8" s="1">
        <f t="shared" si="1"/>
        <v>205</v>
      </c>
      <c r="M8" s="6">
        <f t="shared" si="1"/>
        <v>6330</v>
      </c>
    </row>
    <row r="9" spans="1:13" ht="31.5">
      <c r="A9" s="70" t="s">
        <v>10</v>
      </c>
      <c r="B9" s="1">
        <f aca="true" t="shared" si="2" ref="B9:G9">SUM(B10:B17)</f>
        <v>539</v>
      </c>
      <c r="C9" s="1">
        <f t="shared" si="2"/>
        <v>539</v>
      </c>
      <c r="D9" s="1">
        <f t="shared" si="2"/>
        <v>539</v>
      </c>
      <c r="E9" s="1">
        <f t="shared" si="2"/>
        <v>32</v>
      </c>
      <c r="F9" s="1">
        <f t="shared" si="2"/>
        <v>32</v>
      </c>
      <c r="G9" s="6">
        <f t="shared" si="2"/>
        <v>338</v>
      </c>
      <c r="H9" s="39">
        <f aca="true" t="shared" si="3" ref="H9:M9">SUM(H10:H17)</f>
        <v>566</v>
      </c>
      <c r="I9" s="1">
        <f t="shared" si="3"/>
        <v>566</v>
      </c>
      <c r="J9" s="1">
        <f t="shared" si="3"/>
        <v>566</v>
      </c>
      <c r="K9" s="1">
        <f t="shared" si="3"/>
        <v>36</v>
      </c>
      <c r="L9" s="1">
        <f t="shared" si="3"/>
        <v>36</v>
      </c>
      <c r="M9" s="6">
        <f t="shared" si="3"/>
        <v>382</v>
      </c>
    </row>
    <row r="10" spans="1:13" ht="31.5">
      <c r="A10" s="70" t="s">
        <v>11</v>
      </c>
      <c r="B10" s="2">
        <v>0</v>
      </c>
      <c r="C10" s="3">
        <v>0</v>
      </c>
      <c r="D10" s="2">
        <v>0</v>
      </c>
      <c r="E10" s="2">
        <v>0</v>
      </c>
      <c r="F10" s="2">
        <v>0</v>
      </c>
      <c r="G10" s="7">
        <v>0</v>
      </c>
      <c r="H10" s="40">
        <v>0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</row>
    <row r="11" spans="1:13" ht="15.75">
      <c r="A11" s="85" t="s">
        <v>12</v>
      </c>
      <c r="B11" s="2">
        <v>323</v>
      </c>
      <c r="C11" s="3">
        <v>323</v>
      </c>
      <c r="D11" s="2">
        <v>323</v>
      </c>
      <c r="E11" s="2">
        <v>18</v>
      </c>
      <c r="F11" s="2">
        <v>18</v>
      </c>
      <c r="G11" s="7">
        <v>198</v>
      </c>
      <c r="H11" s="40">
        <v>363</v>
      </c>
      <c r="I11" s="37">
        <v>363</v>
      </c>
      <c r="J11" s="37">
        <v>363</v>
      </c>
      <c r="K11" s="37">
        <v>23</v>
      </c>
      <c r="L11" s="37">
        <v>23</v>
      </c>
      <c r="M11" s="38">
        <v>252</v>
      </c>
    </row>
    <row r="12" spans="1:13" ht="15.75">
      <c r="A12" s="85" t="s">
        <v>13</v>
      </c>
      <c r="B12" s="2">
        <v>68</v>
      </c>
      <c r="C12" s="3">
        <v>68</v>
      </c>
      <c r="D12" s="2">
        <v>68</v>
      </c>
      <c r="E12" s="2">
        <v>5</v>
      </c>
      <c r="F12" s="2">
        <v>5</v>
      </c>
      <c r="G12" s="7">
        <v>50</v>
      </c>
      <c r="H12" s="40">
        <v>68</v>
      </c>
      <c r="I12" s="37">
        <v>68</v>
      </c>
      <c r="J12" s="37">
        <v>68</v>
      </c>
      <c r="K12" s="37">
        <v>5</v>
      </c>
      <c r="L12" s="37">
        <v>5</v>
      </c>
      <c r="M12" s="38">
        <v>50</v>
      </c>
    </row>
    <row r="13" spans="1:13" ht="15.75">
      <c r="A13" s="85" t="s">
        <v>14</v>
      </c>
      <c r="B13" s="2">
        <v>0</v>
      </c>
      <c r="C13" s="3">
        <v>0</v>
      </c>
      <c r="D13" s="2">
        <v>0</v>
      </c>
      <c r="E13" s="2">
        <v>0</v>
      </c>
      <c r="F13" s="2">
        <v>0</v>
      </c>
      <c r="G13" s="7">
        <v>0</v>
      </c>
      <c r="H13" s="40">
        <v>0</v>
      </c>
      <c r="I13" s="37">
        <v>0</v>
      </c>
      <c r="J13" s="37">
        <v>0</v>
      </c>
      <c r="K13" s="37">
        <v>0</v>
      </c>
      <c r="L13" s="37">
        <v>0</v>
      </c>
      <c r="M13" s="38">
        <v>0</v>
      </c>
    </row>
    <row r="14" spans="1:13" ht="15.75">
      <c r="A14" s="85" t="s">
        <v>15</v>
      </c>
      <c r="B14" s="2">
        <v>148</v>
      </c>
      <c r="C14" s="3">
        <v>148</v>
      </c>
      <c r="D14" s="2">
        <v>148</v>
      </c>
      <c r="E14" s="2">
        <v>9</v>
      </c>
      <c r="F14" s="2">
        <v>9</v>
      </c>
      <c r="G14" s="7">
        <v>90</v>
      </c>
      <c r="H14" s="40">
        <v>135</v>
      </c>
      <c r="I14" s="37">
        <v>135</v>
      </c>
      <c r="J14" s="37">
        <v>135</v>
      </c>
      <c r="K14" s="37">
        <v>8</v>
      </c>
      <c r="L14" s="37">
        <v>8</v>
      </c>
      <c r="M14" s="38">
        <v>80</v>
      </c>
    </row>
    <row r="15" spans="1:13" ht="31.5">
      <c r="A15" s="85" t="s">
        <v>16</v>
      </c>
      <c r="B15" s="2">
        <v>0</v>
      </c>
      <c r="C15" s="3">
        <v>0</v>
      </c>
      <c r="D15" s="2">
        <v>0</v>
      </c>
      <c r="E15" s="2">
        <v>0</v>
      </c>
      <c r="F15" s="2">
        <v>0</v>
      </c>
      <c r="G15" s="7">
        <v>0</v>
      </c>
      <c r="H15" s="40">
        <v>0</v>
      </c>
      <c r="I15" s="37">
        <v>0</v>
      </c>
      <c r="J15" s="37">
        <v>0</v>
      </c>
      <c r="K15" s="37">
        <v>0</v>
      </c>
      <c r="L15" s="37">
        <v>0</v>
      </c>
      <c r="M15" s="38">
        <v>0</v>
      </c>
    </row>
    <row r="16" spans="1:13" ht="15.75">
      <c r="A16" s="85" t="s">
        <v>17</v>
      </c>
      <c r="B16" s="2">
        <v>0</v>
      </c>
      <c r="C16" s="3">
        <v>0</v>
      </c>
      <c r="D16" s="2">
        <v>0</v>
      </c>
      <c r="E16" s="2">
        <v>0</v>
      </c>
      <c r="F16" s="2">
        <v>0</v>
      </c>
      <c r="G16" s="7">
        <v>0</v>
      </c>
      <c r="H16" s="40">
        <v>0</v>
      </c>
      <c r="I16" s="37">
        <v>0</v>
      </c>
      <c r="J16" s="37">
        <v>0</v>
      </c>
      <c r="K16" s="37">
        <v>0</v>
      </c>
      <c r="L16" s="37">
        <v>0</v>
      </c>
      <c r="M16" s="38">
        <v>0</v>
      </c>
    </row>
    <row r="17" spans="1:13" ht="15.75">
      <c r="A17" s="85" t="s">
        <v>18</v>
      </c>
      <c r="B17" s="2">
        <v>0</v>
      </c>
      <c r="C17" s="3">
        <v>0</v>
      </c>
      <c r="D17" s="2">
        <v>0</v>
      </c>
      <c r="E17" s="2">
        <v>0</v>
      </c>
      <c r="F17" s="2">
        <v>0</v>
      </c>
      <c r="G17" s="7">
        <v>0</v>
      </c>
      <c r="H17" s="40">
        <v>0</v>
      </c>
      <c r="I17" s="37">
        <v>0</v>
      </c>
      <c r="J17" s="37">
        <v>0</v>
      </c>
      <c r="K17" s="37">
        <v>0</v>
      </c>
      <c r="L17" s="37">
        <v>0</v>
      </c>
      <c r="M17" s="38">
        <v>0</v>
      </c>
    </row>
    <row r="18" spans="1:13" ht="15.75">
      <c r="A18" s="70" t="s">
        <v>19</v>
      </c>
      <c r="B18" s="2">
        <v>4461</v>
      </c>
      <c r="C18" s="3">
        <v>3010</v>
      </c>
      <c r="D18" s="2">
        <v>0</v>
      </c>
      <c r="E18" s="2">
        <v>205</v>
      </c>
      <c r="F18" s="2">
        <v>133</v>
      </c>
      <c r="G18" s="7">
        <v>3730</v>
      </c>
      <c r="H18" s="40">
        <v>4889</v>
      </c>
      <c r="I18" s="37">
        <v>3255</v>
      </c>
      <c r="J18" s="37">
        <v>0</v>
      </c>
      <c r="K18" s="37">
        <v>227</v>
      </c>
      <c r="L18" s="37">
        <v>145</v>
      </c>
      <c r="M18" s="38">
        <v>5550</v>
      </c>
    </row>
    <row r="19" spans="1:13" ht="15.75">
      <c r="A19" s="86" t="s">
        <v>20</v>
      </c>
      <c r="B19" s="2">
        <v>344</v>
      </c>
      <c r="C19" s="3">
        <v>286</v>
      </c>
      <c r="D19" s="2">
        <v>0</v>
      </c>
      <c r="E19" s="2">
        <v>17</v>
      </c>
      <c r="F19" s="2">
        <v>14</v>
      </c>
      <c r="G19" s="7">
        <v>244</v>
      </c>
      <c r="H19" s="40">
        <v>357</v>
      </c>
      <c r="I19" s="37">
        <v>283</v>
      </c>
      <c r="J19" s="37">
        <v>0</v>
      </c>
      <c r="K19" s="37">
        <v>18</v>
      </c>
      <c r="L19" s="37">
        <v>14</v>
      </c>
      <c r="M19" s="38">
        <v>256</v>
      </c>
    </row>
    <row r="20" spans="1:13" ht="47.25">
      <c r="A20" s="87" t="s">
        <v>21</v>
      </c>
      <c r="B20" s="2">
        <v>99</v>
      </c>
      <c r="C20" s="3">
        <v>80</v>
      </c>
      <c r="D20" s="2">
        <v>0</v>
      </c>
      <c r="E20" s="2">
        <v>5</v>
      </c>
      <c r="F20" s="2">
        <v>4</v>
      </c>
      <c r="G20" s="7">
        <v>70</v>
      </c>
      <c r="H20" s="40">
        <v>95</v>
      </c>
      <c r="I20" s="37">
        <v>80</v>
      </c>
      <c r="J20" s="37">
        <v>0</v>
      </c>
      <c r="K20" s="37">
        <v>5</v>
      </c>
      <c r="L20" s="37">
        <v>4</v>
      </c>
      <c r="M20" s="38">
        <v>70</v>
      </c>
    </row>
    <row r="21" spans="1:13" ht="15.75">
      <c r="A21" s="87" t="s">
        <v>22</v>
      </c>
      <c r="B21" s="2">
        <v>0</v>
      </c>
      <c r="C21" s="3">
        <v>0</v>
      </c>
      <c r="D21" s="2">
        <v>0</v>
      </c>
      <c r="E21" s="2">
        <v>0</v>
      </c>
      <c r="F21" s="2">
        <v>0</v>
      </c>
      <c r="G21" s="7">
        <v>0</v>
      </c>
      <c r="H21" s="40">
        <v>0</v>
      </c>
      <c r="I21" s="37">
        <v>0</v>
      </c>
      <c r="J21" s="37">
        <v>0</v>
      </c>
      <c r="K21" s="37">
        <v>0</v>
      </c>
      <c r="L21" s="37">
        <v>0</v>
      </c>
      <c r="M21" s="38">
        <v>0</v>
      </c>
    </row>
    <row r="22" spans="1:13" ht="15.75">
      <c r="A22" s="86" t="s">
        <v>23</v>
      </c>
      <c r="B22" s="19">
        <v>391</v>
      </c>
      <c r="C22" s="3">
        <v>391</v>
      </c>
      <c r="D22" s="2">
        <v>71</v>
      </c>
      <c r="E22" s="2">
        <v>19</v>
      </c>
      <c r="F22" s="2">
        <v>19</v>
      </c>
      <c r="G22" s="7">
        <v>285</v>
      </c>
      <c r="H22" s="40">
        <v>222</v>
      </c>
      <c r="I22" s="37">
        <v>222</v>
      </c>
      <c r="J22" s="37">
        <v>51</v>
      </c>
      <c r="K22" s="37">
        <v>10</v>
      </c>
      <c r="L22" s="37">
        <v>10</v>
      </c>
      <c r="M22" s="38">
        <v>142</v>
      </c>
    </row>
    <row r="23" spans="1:13" ht="15.75">
      <c r="A23" s="86" t="s">
        <v>69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8">
        <v>0</v>
      </c>
      <c r="H23" s="40">
        <v>0</v>
      </c>
      <c r="I23" s="37">
        <v>0</v>
      </c>
      <c r="J23" s="37">
        <v>0</v>
      </c>
      <c r="K23" s="37">
        <v>0</v>
      </c>
      <c r="L23" s="37">
        <v>0</v>
      </c>
      <c r="M23" s="38">
        <v>0</v>
      </c>
    </row>
    <row r="24" spans="1:13" ht="15.75">
      <c r="A24" s="86" t="s">
        <v>70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40">
        <v>0</v>
      </c>
      <c r="I24" s="37">
        <v>0</v>
      </c>
      <c r="J24" s="37">
        <v>0</v>
      </c>
      <c r="K24" s="37">
        <v>0</v>
      </c>
      <c r="L24" s="37">
        <v>0</v>
      </c>
      <c r="M24" s="38">
        <v>0</v>
      </c>
    </row>
    <row r="25" spans="1:13" ht="31.5">
      <c r="A25" s="88" t="s">
        <v>24</v>
      </c>
      <c r="B25" s="1">
        <f>B26+B27+B28</f>
        <v>0</v>
      </c>
      <c r="C25" s="4" t="s">
        <v>25</v>
      </c>
      <c r="D25" s="4" t="s">
        <v>25</v>
      </c>
      <c r="E25" s="1">
        <f>E26+E27+E28</f>
        <v>0</v>
      </c>
      <c r="F25" s="5" t="s">
        <v>25</v>
      </c>
      <c r="G25" s="8" t="s">
        <v>25</v>
      </c>
      <c r="H25" s="39">
        <f>H26+H27+H28</f>
        <v>0</v>
      </c>
      <c r="I25" s="4" t="s">
        <v>25</v>
      </c>
      <c r="J25" s="4" t="s">
        <v>25</v>
      </c>
      <c r="K25" s="1">
        <f>K26+K27+K28</f>
        <v>0</v>
      </c>
      <c r="L25" s="5" t="s">
        <v>25</v>
      </c>
      <c r="M25" s="8" t="s">
        <v>25</v>
      </c>
    </row>
    <row r="26" spans="1:13" ht="31.5">
      <c r="A26" s="88" t="s">
        <v>26</v>
      </c>
      <c r="B26" s="2">
        <v>0</v>
      </c>
      <c r="C26" s="4" t="s">
        <v>25</v>
      </c>
      <c r="D26" s="4" t="s">
        <v>25</v>
      </c>
      <c r="E26" s="2">
        <v>0</v>
      </c>
      <c r="F26" s="5" t="s">
        <v>25</v>
      </c>
      <c r="G26" s="8" t="s">
        <v>25</v>
      </c>
      <c r="H26" s="41"/>
      <c r="I26" s="4" t="s">
        <v>25</v>
      </c>
      <c r="J26" s="4" t="s">
        <v>25</v>
      </c>
      <c r="K26" s="2"/>
      <c r="L26" s="5" t="s">
        <v>25</v>
      </c>
      <c r="M26" s="8" t="s">
        <v>25</v>
      </c>
    </row>
    <row r="27" spans="1:13" ht="15.75">
      <c r="A27" s="87" t="s">
        <v>27</v>
      </c>
      <c r="B27" s="2">
        <v>0</v>
      </c>
      <c r="C27" s="4" t="s">
        <v>25</v>
      </c>
      <c r="D27" s="4" t="s">
        <v>25</v>
      </c>
      <c r="E27" s="2">
        <v>0</v>
      </c>
      <c r="F27" s="5" t="s">
        <v>25</v>
      </c>
      <c r="G27" s="8" t="s">
        <v>25</v>
      </c>
      <c r="H27" s="41"/>
      <c r="I27" s="4" t="s">
        <v>25</v>
      </c>
      <c r="J27" s="4" t="s">
        <v>25</v>
      </c>
      <c r="K27" s="2"/>
      <c r="L27" s="5" t="s">
        <v>25</v>
      </c>
      <c r="M27" s="8" t="s">
        <v>25</v>
      </c>
    </row>
    <row r="28" spans="1:13" ht="15.75">
      <c r="A28" s="87" t="s">
        <v>28</v>
      </c>
      <c r="B28" s="2">
        <v>0</v>
      </c>
      <c r="C28" s="4" t="s">
        <v>25</v>
      </c>
      <c r="D28" s="4" t="s">
        <v>25</v>
      </c>
      <c r="E28" s="2">
        <v>0</v>
      </c>
      <c r="F28" s="5" t="s">
        <v>25</v>
      </c>
      <c r="G28" s="8" t="s">
        <v>25</v>
      </c>
      <c r="H28" s="41"/>
      <c r="I28" s="4" t="s">
        <v>25</v>
      </c>
      <c r="J28" s="4" t="s">
        <v>25</v>
      </c>
      <c r="K28" s="2"/>
      <c r="L28" s="5" t="s">
        <v>25</v>
      </c>
      <c r="M28" s="8" t="s">
        <v>25</v>
      </c>
    </row>
    <row r="29" spans="1:13" ht="15.75">
      <c r="A29" s="86" t="s">
        <v>29</v>
      </c>
      <c r="B29" s="2">
        <v>74</v>
      </c>
      <c r="C29" s="4" t="s">
        <v>25</v>
      </c>
      <c r="D29" s="4" t="s">
        <v>25</v>
      </c>
      <c r="E29" s="2">
        <v>3</v>
      </c>
      <c r="F29" s="5" t="s">
        <v>25</v>
      </c>
      <c r="G29" s="8" t="s">
        <v>25</v>
      </c>
      <c r="H29" s="41"/>
      <c r="I29" s="4" t="s">
        <v>25</v>
      </c>
      <c r="J29" s="4" t="s">
        <v>25</v>
      </c>
      <c r="K29" s="2"/>
      <c r="L29" s="5" t="s">
        <v>25</v>
      </c>
      <c r="M29" s="8" t="s">
        <v>25</v>
      </c>
    </row>
    <row r="30" spans="1:13" ht="16.5" thickBot="1">
      <c r="A30" s="89" t="s">
        <v>30</v>
      </c>
      <c r="B30" s="9">
        <v>79</v>
      </c>
      <c r="C30" s="10" t="s">
        <v>25</v>
      </c>
      <c r="D30" s="10" t="s">
        <v>25</v>
      </c>
      <c r="E30" s="9">
        <v>4</v>
      </c>
      <c r="F30" s="11" t="s">
        <v>25</v>
      </c>
      <c r="G30" s="12" t="s">
        <v>25</v>
      </c>
      <c r="H30" s="42">
        <v>105</v>
      </c>
      <c r="I30" s="10" t="s">
        <v>25</v>
      </c>
      <c r="J30" s="10" t="s">
        <v>25</v>
      </c>
      <c r="K30" s="9">
        <v>5</v>
      </c>
      <c r="L30" s="11" t="s">
        <v>25</v>
      </c>
      <c r="M30" s="12" t="s">
        <v>25</v>
      </c>
    </row>
    <row r="31" ht="16.5" thickBot="1"/>
    <row r="32" spans="1:13" ht="16.5" thickBot="1">
      <c r="A32" s="116" t="s">
        <v>33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ht="16.5" thickBot="1">
      <c r="A33" s="111" t="s">
        <v>6</v>
      </c>
      <c r="B33" s="114" t="s">
        <v>36</v>
      </c>
      <c r="C33" s="114"/>
      <c r="D33" s="114"/>
      <c r="E33" s="114"/>
      <c r="F33" s="114"/>
      <c r="G33" s="115"/>
      <c r="H33" s="114" t="s">
        <v>35</v>
      </c>
      <c r="I33" s="114"/>
      <c r="J33" s="114"/>
      <c r="K33" s="114"/>
      <c r="L33" s="114"/>
      <c r="M33" s="115"/>
    </row>
    <row r="34" spans="1:13" ht="47.25">
      <c r="A34" s="112"/>
      <c r="B34" s="103" t="s">
        <v>0</v>
      </c>
      <c r="C34" s="104"/>
      <c r="D34" s="105"/>
      <c r="E34" s="106" t="s">
        <v>1</v>
      </c>
      <c r="F34" s="105"/>
      <c r="G34" s="81" t="s">
        <v>2</v>
      </c>
      <c r="H34" s="123" t="s">
        <v>0</v>
      </c>
      <c r="I34" s="124"/>
      <c r="J34" s="125"/>
      <c r="K34" s="126" t="s">
        <v>1</v>
      </c>
      <c r="L34" s="125"/>
      <c r="M34" s="90" t="s">
        <v>2</v>
      </c>
    </row>
    <row r="35" spans="1:13" ht="15.75">
      <c r="A35" s="112"/>
      <c r="B35" s="117" t="s">
        <v>4</v>
      </c>
      <c r="C35" s="107" t="s">
        <v>3</v>
      </c>
      <c r="D35" s="108"/>
      <c r="E35" s="100" t="s">
        <v>4</v>
      </c>
      <c r="F35" s="100" t="s">
        <v>5</v>
      </c>
      <c r="G35" s="109" t="s">
        <v>4</v>
      </c>
      <c r="H35" s="120" t="s">
        <v>4</v>
      </c>
      <c r="I35" s="107" t="s">
        <v>3</v>
      </c>
      <c r="J35" s="108"/>
      <c r="K35" s="100" t="s">
        <v>4</v>
      </c>
      <c r="L35" s="100" t="s">
        <v>5</v>
      </c>
      <c r="M35" s="109" t="s">
        <v>4</v>
      </c>
    </row>
    <row r="36" spans="1:13" ht="126.75" thickBot="1">
      <c r="A36" s="113"/>
      <c r="B36" s="118"/>
      <c r="C36" s="82" t="s">
        <v>7</v>
      </c>
      <c r="D36" s="83" t="s">
        <v>8</v>
      </c>
      <c r="E36" s="101"/>
      <c r="F36" s="101"/>
      <c r="G36" s="110"/>
      <c r="H36" s="121"/>
      <c r="I36" s="82" t="s">
        <v>7</v>
      </c>
      <c r="J36" s="83" t="s">
        <v>8</v>
      </c>
      <c r="K36" s="101"/>
      <c r="L36" s="101"/>
      <c r="M36" s="110"/>
    </row>
    <row r="37" spans="1:13" ht="15.75">
      <c r="A37" s="84" t="s">
        <v>9</v>
      </c>
      <c r="B37" s="1">
        <f aca="true" t="shared" si="4" ref="B37:G37">B38+B47+B48+B51</f>
        <v>2501</v>
      </c>
      <c r="C37" s="1">
        <f t="shared" si="4"/>
        <v>1939</v>
      </c>
      <c r="D37" s="1">
        <f t="shared" si="4"/>
        <v>87</v>
      </c>
      <c r="E37" s="1">
        <f t="shared" si="4"/>
        <v>115</v>
      </c>
      <c r="F37" s="1">
        <f t="shared" si="4"/>
        <v>89</v>
      </c>
      <c r="G37" s="6">
        <f t="shared" si="4"/>
        <v>2113</v>
      </c>
      <c r="H37" s="39">
        <f aca="true" t="shared" si="5" ref="H37:M37">H38+H47+H48+H51</f>
        <v>2694</v>
      </c>
      <c r="I37" s="1">
        <f t="shared" si="5"/>
        <v>2194</v>
      </c>
      <c r="J37" s="1">
        <f t="shared" si="5"/>
        <v>97</v>
      </c>
      <c r="K37" s="1">
        <f t="shared" si="5"/>
        <v>113</v>
      </c>
      <c r="L37" s="1">
        <f t="shared" si="5"/>
        <v>91</v>
      </c>
      <c r="M37" s="6">
        <f t="shared" si="5"/>
        <v>2771</v>
      </c>
    </row>
    <row r="38" spans="1:13" ht="31.5">
      <c r="A38" s="70" t="s">
        <v>10</v>
      </c>
      <c r="B38" s="1">
        <f aca="true" t="shared" si="6" ref="B38:G38">SUM(B39:B46)</f>
        <v>87</v>
      </c>
      <c r="C38" s="1">
        <f t="shared" si="6"/>
        <v>87</v>
      </c>
      <c r="D38" s="1">
        <f t="shared" si="6"/>
        <v>87</v>
      </c>
      <c r="E38" s="1">
        <f t="shared" si="6"/>
        <v>6</v>
      </c>
      <c r="F38" s="1">
        <f t="shared" si="6"/>
        <v>6</v>
      </c>
      <c r="G38" s="6">
        <f t="shared" si="6"/>
        <v>68</v>
      </c>
      <c r="H38" s="39">
        <f aca="true" t="shared" si="7" ref="H38:M38">SUM(H39:H46)</f>
        <v>85</v>
      </c>
      <c r="I38" s="1">
        <f t="shared" si="7"/>
        <v>85</v>
      </c>
      <c r="J38" s="1">
        <f t="shared" si="7"/>
        <v>85</v>
      </c>
      <c r="K38" s="1">
        <f t="shared" si="7"/>
        <v>6</v>
      </c>
      <c r="L38" s="1">
        <f t="shared" si="7"/>
        <v>6</v>
      </c>
      <c r="M38" s="6">
        <f t="shared" si="7"/>
        <v>64</v>
      </c>
    </row>
    <row r="39" spans="1:13" ht="31.5">
      <c r="A39" s="70" t="s">
        <v>11</v>
      </c>
      <c r="B39" s="2">
        <v>0</v>
      </c>
      <c r="C39" s="3">
        <v>0</v>
      </c>
      <c r="D39" s="2">
        <v>0</v>
      </c>
      <c r="E39" s="2">
        <v>0</v>
      </c>
      <c r="F39" s="2">
        <v>0</v>
      </c>
      <c r="G39" s="7">
        <v>0</v>
      </c>
      <c r="H39" s="41">
        <v>0</v>
      </c>
      <c r="I39" s="3">
        <v>0</v>
      </c>
      <c r="J39" s="2">
        <v>0</v>
      </c>
      <c r="K39" s="2">
        <v>0</v>
      </c>
      <c r="L39" s="2">
        <v>0</v>
      </c>
      <c r="M39" s="7">
        <v>0</v>
      </c>
    </row>
    <row r="40" spans="1:13" ht="15.75">
      <c r="A40" s="85" t="s">
        <v>12</v>
      </c>
      <c r="B40" s="2">
        <v>60</v>
      </c>
      <c r="C40" s="3">
        <v>60</v>
      </c>
      <c r="D40" s="2">
        <v>60</v>
      </c>
      <c r="E40" s="2">
        <v>4</v>
      </c>
      <c r="F40" s="2">
        <v>4</v>
      </c>
      <c r="G40" s="7">
        <v>48</v>
      </c>
      <c r="H40" s="41">
        <v>58</v>
      </c>
      <c r="I40" s="3">
        <v>58</v>
      </c>
      <c r="J40" s="2">
        <v>58</v>
      </c>
      <c r="K40" s="2">
        <v>4</v>
      </c>
      <c r="L40" s="2">
        <v>4</v>
      </c>
      <c r="M40" s="7">
        <v>44</v>
      </c>
    </row>
    <row r="41" spans="1:13" ht="15.75">
      <c r="A41" s="85" t="s">
        <v>13</v>
      </c>
      <c r="B41" s="2">
        <v>0</v>
      </c>
      <c r="C41" s="3">
        <v>0</v>
      </c>
      <c r="D41" s="2">
        <v>0</v>
      </c>
      <c r="E41" s="2">
        <v>0</v>
      </c>
      <c r="F41" s="2">
        <v>0</v>
      </c>
      <c r="G41" s="7">
        <v>0</v>
      </c>
      <c r="H41" s="41">
        <v>0</v>
      </c>
      <c r="I41" s="3">
        <v>0</v>
      </c>
      <c r="J41" s="2">
        <v>0</v>
      </c>
      <c r="K41" s="2">
        <v>0</v>
      </c>
      <c r="L41" s="2">
        <v>0</v>
      </c>
      <c r="M41" s="7">
        <v>0</v>
      </c>
    </row>
    <row r="42" spans="1:13" ht="15.75">
      <c r="A42" s="85" t="s">
        <v>14</v>
      </c>
      <c r="B42" s="2">
        <v>0</v>
      </c>
      <c r="C42" s="3">
        <v>0</v>
      </c>
      <c r="D42" s="2">
        <v>0</v>
      </c>
      <c r="E42" s="2">
        <v>0</v>
      </c>
      <c r="F42" s="2">
        <v>0</v>
      </c>
      <c r="G42" s="7">
        <v>0</v>
      </c>
      <c r="H42" s="41">
        <v>0</v>
      </c>
      <c r="I42" s="3">
        <v>0</v>
      </c>
      <c r="J42" s="2">
        <v>0</v>
      </c>
      <c r="K42" s="2">
        <v>0</v>
      </c>
      <c r="L42" s="2">
        <v>0</v>
      </c>
      <c r="M42" s="7">
        <v>0</v>
      </c>
    </row>
    <row r="43" spans="1:13" ht="15.75">
      <c r="A43" s="85" t="s">
        <v>15</v>
      </c>
      <c r="B43" s="2">
        <v>27</v>
      </c>
      <c r="C43" s="3">
        <v>27</v>
      </c>
      <c r="D43" s="2">
        <v>27</v>
      </c>
      <c r="E43" s="2">
        <v>2</v>
      </c>
      <c r="F43" s="2">
        <v>2</v>
      </c>
      <c r="G43" s="7">
        <v>20</v>
      </c>
      <c r="H43" s="41">
        <v>27</v>
      </c>
      <c r="I43" s="3">
        <v>27</v>
      </c>
      <c r="J43" s="2">
        <v>27</v>
      </c>
      <c r="K43" s="2">
        <v>2</v>
      </c>
      <c r="L43" s="2">
        <v>2</v>
      </c>
      <c r="M43" s="7">
        <v>20</v>
      </c>
    </row>
    <row r="44" spans="1:13" ht="31.5">
      <c r="A44" s="85" t="s">
        <v>16</v>
      </c>
      <c r="B44" s="2">
        <v>0</v>
      </c>
      <c r="C44" s="3">
        <v>0</v>
      </c>
      <c r="D44" s="2">
        <v>0</v>
      </c>
      <c r="E44" s="2">
        <v>0</v>
      </c>
      <c r="F44" s="2">
        <v>0</v>
      </c>
      <c r="G44" s="7">
        <v>0</v>
      </c>
      <c r="H44" s="41">
        <v>0</v>
      </c>
      <c r="I44" s="3">
        <v>0</v>
      </c>
      <c r="J44" s="2">
        <v>0</v>
      </c>
      <c r="K44" s="2">
        <v>0</v>
      </c>
      <c r="L44" s="2">
        <v>0</v>
      </c>
      <c r="M44" s="7">
        <v>0</v>
      </c>
    </row>
    <row r="45" spans="1:13" ht="15.75">
      <c r="A45" s="85" t="s">
        <v>17</v>
      </c>
      <c r="B45" s="2">
        <v>0</v>
      </c>
      <c r="C45" s="3">
        <v>0</v>
      </c>
      <c r="D45" s="2">
        <v>0</v>
      </c>
      <c r="E45" s="2">
        <v>0</v>
      </c>
      <c r="F45" s="2">
        <v>0</v>
      </c>
      <c r="G45" s="7">
        <v>0</v>
      </c>
      <c r="H45" s="41">
        <v>0</v>
      </c>
      <c r="I45" s="3">
        <v>0</v>
      </c>
      <c r="J45" s="2">
        <v>0</v>
      </c>
      <c r="K45" s="2">
        <v>0</v>
      </c>
      <c r="L45" s="2">
        <v>0</v>
      </c>
      <c r="M45" s="7">
        <v>0</v>
      </c>
    </row>
    <row r="46" spans="1:13" ht="15.75">
      <c r="A46" s="85" t="s">
        <v>18</v>
      </c>
      <c r="B46" s="2">
        <v>0</v>
      </c>
      <c r="C46" s="3">
        <v>0</v>
      </c>
      <c r="D46" s="2">
        <v>0</v>
      </c>
      <c r="E46" s="2">
        <v>0</v>
      </c>
      <c r="F46" s="2">
        <v>0</v>
      </c>
      <c r="G46" s="7">
        <v>0</v>
      </c>
      <c r="H46" s="41">
        <v>0</v>
      </c>
      <c r="I46" s="3">
        <v>0</v>
      </c>
      <c r="J46" s="2">
        <v>0</v>
      </c>
      <c r="K46" s="2">
        <v>0</v>
      </c>
      <c r="L46" s="2">
        <v>0</v>
      </c>
      <c r="M46" s="7">
        <v>0</v>
      </c>
    </row>
    <row r="47" spans="1:13" ht="15.75">
      <c r="A47" s="70" t="s">
        <v>19</v>
      </c>
      <c r="B47" s="2">
        <v>2392</v>
      </c>
      <c r="C47" s="3">
        <v>1830</v>
      </c>
      <c r="D47" s="2">
        <v>0</v>
      </c>
      <c r="E47" s="2">
        <v>108</v>
      </c>
      <c r="F47" s="2">
        <v>82</v>
      </c>
      <c r="G47" s="7">
        <v>2030</v>
      </c>
      <c r="H47" s="41">
        <v>2559</v>
      </c>
      <c r="I47" s="3">
        <v>2059</v>
      </c>
      <c r="J47" s="2">
        <v>1</v>
      </c>
      <c r="K47" s="2">
        <v>105</v>
      </c>
      <c r="L47" s="2">
        <v>83</v>
      </c>
      <c r="M47" s="7">
        <v>2677</v>
      </c>
    </row>
    <row r="48" spans="1:13" ht="15.75">
      <c r="A48" s="86" t="s">
        <v>20</v>
      </c>
      <c r="B48" s="2">
        <v>22</v>
      </c>
      <c r="C48" s="3">
        <v>22</v>
      </c>
      <c r="D48" s="2">
        <v>0</v>
      </c>
      <c r="E48" s="2">
        <v>1</v>
      </c>
      <c r="F48" s="2">
        <v>1</v>
      </c>
      <c r="G48" s="7">
        <v>15</v>
      </c>
      <c r="H48" s="41">
        <v>0</v>
      </c>
      <c r="I48" s="3">
        <v>0</v>
      </c>
      <c r="J48" s="2">
        <v>0</v>
      </c>
      <c r="K48" s="2">
        <v>0</v>
      </c>
      <c r="L48" s="2">
        <v>0</v>
      </c>
      <c r="M48" s="7">
        <v>0</v>
      </c>
    </row>
    <row r="49" spans="1:13" ht="47.25">
      <c r="A49" s="87" t="s">
        <v>21</v>
      </c>
      <c r="B49" s="2">
        <v>0</v>
      </c>
      <c r="C49" s="3">
        <v>0</v>
      </c>
      <c r="D49" s="2">
        <v>0</v>
      </c>
      <c r="E49" s="2">
        <v>0</v>
      </c>
      <c r="F49" s="2">
        <v>0</v>
      </c>
      <c r="G49" s="7">
        <v>0</v>
      </c>
      <c r="H49" s="41">
        <v>0</v>
      </c>
      <c r="I49" s="3">
        <v>0</v>
      </c>
      <c r="J49" s="2">
        <v>0</v>
      </c>
      <c r="K49" s="2">
        <v>0</v>
      </c>
      <c r="L49" s="2">
        <v>0</v>
      </c>
      <c r="M49" s="7">
        <v>0</v>
      </c>
    </row>
    <row r="50" spans="1:13" ht="15.75">
      <c r="A50" s="87" t="s">
        <v>22</v>
      </c>
      <c r="B50" s="2">
        <v>22</v>
      </c>
      <c r="C50" s="3">
        <v>22</v>
      </c>
      <c r="D50" s="2">
        <v>0</v>
      </c>
      <c r="E50" s="2">
        <v>1</v>
      </c>
      <c r="F50" s="2">
        <v>1</v>
      </c>
      <c r="G50" s="7">
        <v>15</v>
      </c>
      <c r="H50" s="41">
        <v>0</v>
      </c>
      <c r="I50" s="3">
        <v>0</v>
      </c>
      <c r="J50" s="2">
        <v>0</v>
      </c>
      <c r="K50" s="2">
        <v>0</v>
      </c>
      <c r="L50" s="2">
        <v>0</v>
      </c>
      <c r="M50" s="7">
        <v>0</v>
      </c>
    </row>
    <row r="51" spans="1:13" ht="15.75">
      <c r="A51" s="86" t="s">
        <v>23</v>
      </c>
      <c r="B51" s="3">
        <v>0</v>
      </c>
      <c r="C51" s="3">
        <v>0</v>
      </c>
      <c r="D51" s="2">
        <v>0</v>
      </c>
      <c r="E51" s="2">
        <v>0</v>
      </c>
      <c r="F51" s="2">
        <v>0</v>
      </c>
      <c r="G51" s="7">
        <v>0</v>
      </c>
      <c r="H51" s="43">
        <v>50</v>
      </c>
      <c r="I51" s="3">
        <v>50</v>
      </c>
      <c r="J51" s="2">
        <v>11</v>
      </c>
      <c r="K51" s="2">
        <v>2</v>
      </c>
      <c r="L51" s="2">
        <v>2</v>
      </c>
      <c r="M51" s="7">
        <v>30</v>
      </c>
    </row>
    <row r="52" spans="1:13" ht="15.75">
      <c r="A52" s="86" t="s">
        <v>69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8">
        <v>0</v>
      </c>
      <c r="H52" s="43">
        <v>0</v>
      </c>
      <c r="I52" s="3">
        <v>0</v>
      </c>
      <c r="J52" s="2">
        <v>0</v>
      </c>
      <c r="K52" s="2">
        <v>0</v>
      </c>
      <c r="L52" s="2">
        <v>0</v>
      </c>
      <c r="M52" s="7">
        <v>0</v>
      </c>
    </row>
    <row r="53" spans="1:13" ht="15.75">
      <c r="A53" s="86" t="s">
        <v>70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8">
        <v>0</v>
      </c>
      <c r="H53" s="43">
        <v>0</v>
      </c>
      <c r="I53" s="3">
        <v>0</v>
      </c>
      <c r="J53" s="2">
        <v>0</v>
      </c>
      <c r="K53" s="2">
        <v>0</v>
      </c>
      <c r="L53" s="2">
        <v>0</v>
      </c>
      <c r="M53" s="7">
        <v>0</v>
      </c>
    </row>
    <row r="54" spans="1:13" ht="31.5">
      <c r="A54" s="88" t="s">
        <v>24</v>
      </c>
      <c r="B54" s="1">
        <v>0</v>
      </c>
      <c r="C54" s="4" t="s">
        <v>25</v>
      </c>
      <c r="D54" s="4" t="s">
        <v>25</v>
      </c>
      <c r="E54" s="1">
        <f>E55+E56+E57</f>
        <v>0</v>
      </c>
      <c r="F54" s="5" t="s">
        <v>25</v>
      </c>
      <c r="G54" s="8" t="s">
        <v>25</v>
      </c>
      <c r="H54" s="39">
        <f>H55+H56+H57</f>
        <v>0</v>
      </c>
      <c r="I54" s="4" t="s">
        <v>25</v>
      </c>
      <c r="J54" s="4" t="s">
        <v>25</v>
      </c>
      <c r="K54" s="1">
        <f>K55+K56+K57</f>
        <v>0</v>
      </c>
      <c r="L54" s="5" t="s">
        <v>25</v>
      </c>
      <c r="M54" s="8" t="s">
        <v>25</v>
      </c>
    </row>
    <row r="55" spans="1:13" ht="31.5">
      <c r="A55" s="88" t="s">
        <v>26</v>
      </c>
      <c r="B55" s="2">
        <v>0</v>
      </c>
      <c r="C55" s="4" t="s">
        <v>25</v>
      </c>
      <c r="D55" s="4" t="s">
        <v>25</v>
      </c>
      <c r="E55" s="2">
        <v>0</v>
      </c>
      <c r="F55" s="5" t="s">
        <v>25</v>
      </c>
      <c r="G55" s="8" t="s">
        <v>25</v>
      </c>
      <c r="H55" s="41">
        <v>0</v>
      </c>
      <c r="I55" s="4" t="s">
        <v>25</v>
      </c>
      <c r="J55" s="4" t="s">
        <v>25</v>
      </c>
      <c r="K55" s="2">
        <v>0</v>
      </c>
      <c r="L55" s="5" t="s">
        <v>25</v>
      </c>
      <c r="M55" s="8" t="s">
        <v>25</v>
      </c>
    </row>
    <row r="56" spans="1:13" ht="15.75">
      <c r="A56" s="87" t="s">
        <v>27</v>
      </c>
      <c r="B56" s="2">
        <v>0</v>
      </c>
      <c r="C56" s="4" t="s">
        <v>25</v>
      </c>
      <c r="D56" s="4" t="s">
        <v>25</v>
      </c>
      <c r="E56" s="2">
        <v>0</v>
      </c>
      <c r="F56" s="5" t="s">
        <v>25</v>
      </c>
      <c r="G56" s="8" t="s">
        <v>25</v>
      </c>
      <c r="H56" s="41">
        <v>0</v>
      </c>
      <c r="I56" s="4" t="s">
        <v>25</v>
      </c>
      <c r="J56" s="4" t="s">
        <v>25</v>
      </c>
      <c r="K56" s="2">
        <v>0</v>
      </c>
      <c r="L56" s="5" t="s">
        <v>25</v>
      </c>
      <c r="M56" s="8" t="s">
        <v>25</v>
      </c>
    </row>
    <row r="57" spans="1:13" ht="15.75">
      <c r="A57" s="87" t="s">
        <v>28</v>
      </c>
      <c r="B57" s="2">
        <v>0</v>
      </c>
      <c r="C57" s="4" t="s">
        <v>25</v>
      </c>
      <c r="D57" s="4" t="s">
        <v>25</v>
      </c>
      <c r="E57" s="2">
        <v>0</v>
      </c>
      <c r="F57" s="5" t="s">
        <v>25</v>
      </c>
      <c r="G57" s="8" t="s">
        <v>25</v>
      </c>
      <c r="H57" s="41">
        <v>0</v>
      </c>
      <c r="I57" s="4" t="s">
        <v>25</v>
      </c>
      <c r="J57" s="4" t="s">
        <v>25</v>
      </c>
      <c r="K57" s="2">
        <v>0</v>
      </c>
      <c r="L57" s="5" t="s">
        <v>25</v>
      </c>
      <c r="M57" s="8" t="s">
        <v>25</v>
      </c>
    </row>
    <row r="58" spans="1:13" ht="15.75">
      <c r="A58" s="86" t="s">
        <v>29</v>
      </c>
      <c r="B58" s="2">
        <v>0</v>
      </c>
      <c r="C58" s="4" t="s">
        <v>25</v>
      </c>
      <c r="D58" s="4" t="s">
        <v>25</v>
      </c>
      <c r="E58" s="2">
        <v>0</v>
      </c>
      <c r="F58" s="5" t="s">
        <v>25</v>
      </c>
      <c r="G58" s="8" t="s">
        <v>25</v>
      </c>
      <c r="H58" s="41">
        <v>0</v>
      </c>
      <c r="I58" s="4" t="s">
        <v>25</v>
      </c>
      <c r="J58" s="4" t="s">
        <v>25</v>
      </c>
      <c r="K58" s="2">
        <v>0</v>
      </c>
      <c r="L58" s="5" t="s">
        <v>25</v>
      </c>
      <c r="M58" s="8" t="s">
        <v>25</v>
      </c>
    </row>
    <row r="59" spans="1:13" ht="16.5" thickBot="1">
      <c r="A59" s="89" t="s">
        <v>30</v>
      </c>
      <c r="B59" s="9">
        <v>23</v>
      </c>
      <c r="C59" s="10" t="s">
        <v>25</v>
      </c>
      <c r="D59" s="10" t="s">
        <v>25</v>
      </c>
      <c r="E59" s="9">
        <v>1</v>
      </c>
      <c r="F59" s="11" t="s">
        <v>25</v>
      </c>
      <c r="G59" s="12" t="s">
        <v>25</v>
      </c>
      <c r="H59" s="42">
        <v>132</v>
      </c>
      <c r="I59" s="10" t="s">
        <v>25</v>
      </c>
      <c r="J59" s="10" t="s">
        <v>25</v>
      </c>
      <c r="K59" s="9">
        <v>8</v>
      </c>
      <c r="L59" s="11" t="s">
        <v>25</v>
      </c>
      <c r="M59" s="12" t="s">
        <v>25</v>
      </c>
    </row>
    <row r="60" spans="1:13" s="92" customFormat="1" ht="15.75">
      <c r="A60" s="91"/>
      <c r="B60" s="13"/>
      <c r="C60" s="14"/>
      <c r="D60" s="14"/>
      <c r="E60" s="13"/>
      <c r="F60" s="15"/>
      <c r="G60" s="15"/>
      <c r="H60" s="13"/>
      <c r="I60" s="14"/>
      <c r="J60" s="14"/>
      <c r="K60" s="13"/>
      <c r="L60" s="15"/>
      <c r="M60" s="15"/>
    </row>
    <row r="61" spans="1:13" s="92" customFormat="1" ht="15.75">
      <c r="A61" s="91"/>
      <c r="B61" s="13"/>
      <c r="C61" s="14"/>
      <c r="D61" s="14"/>
      <c r="E61" s="13"/>
      <c r="F61" s="15"/>
      <c r="G61" s="15"/>
      <c r="H61" s="13"/>
      <c r="I61" s="14"/>
      <c r="J61" s="14"/>
      <c r="K61" s="13"/>
      <c r="L61" s="15"/>
      <c r="M61" s="15"/>
    </row>
    <row r="62" ht="16.5" thickBot="1"/>
    <row r="63" spans="1:13" ht="16.5" thickBot="1">
      <c r="A63" s="116" t="s">
        <v>34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5"/>
    </row>
    <row r="64" spans="1:13" ht="16.5" thickBot="1">
      <c r="A64" s="111" t="s">
        <v>6</v>
      </c>
      <c r="B64" s="114" t="s">
        <v>36</v>
      </c>
      <c r="C64" s="114"/>
      <c r="D64" s="114"/>
      <c r="E64" s="114"/>
      <c r="F64" s="114"/>
      <c r="G64" s="115"/>
      <c r="H64" s="114" t="s">
        <v>35</v>
      </c>
      <c r="I64" s="114"/>
      <c r="J64" s="114"/>
      <c r="K64" s="114"/>
      <c r="L64" s="114"/>
      <c r="M64" s="115"/>
    </row>
    <row r="65" spans="1:13" ht="47.25">
      <c r="A65" s="112"/>
      <c r="B65" s="103" t="s">
        <v>0</v>
      </c>
      <c r="C65" s="104"/>
      <c r="D65" s="105"/>
      <c r="E65" s="106" t="s">
        <v>1</v>
      </c>
      <c r="F65" s="105"/>
      <c r="G65" s="81" t="s">
        <v>2</v>
      </c>
      <c r="H65" s="103" t="s">
        <v>0</v>
      </c>
      <c r="I65" s="104"/>
      <c r="J65" s="105"/>
      <c r="K65" s="106" t="s">
        <v>1</v>
      </c>
      <c r="L65" s="105"/>
      <c r="M65" s="81" t="s">
        <v>2</v>
      </c>
    </row>
    <row r="66" spans="1:13" ht="15.75">
      <c r="A66" s="112"/>
      <c r="B66" s="117" t="s">
        <v>4</v>
      </c>
      <c r="C66" s="107" t="s">
        <v>3</v>
      </c>
      <c r="D66" s="108"/>
      <c r="E66" s="100" t="s">
        <v>4</v>
      </c>
      <c r="F66" s="100" t="s">
        <v>5</v>
      </c>
      <c r="G66" s="109" t="s">
        <v>4</v>
      </c>
      <c r="H66" s="117" t="s">
        <v>4</v>
      </c>
      <c r="I66" s="107" t="s">
        <v>3</v>
      </c>
      <c r="J66" s="108"/>
      <c r="K66" s="100" t="s">
        <v>4</v>
      </c>
      <c r="L66" s="100" t="s">
        <v>5</v>
      </c>
      <c r="M66" s="109" t="s">
        <v>4</v>
      </c>
    </row>
    <row r="67" spans="1:13" ht="126.75" thickBot="1">
      <c r="A67" s="113"/>
      <c r="B67" s="118"/>
      <c r="C67" s="82" t="s">
        <v>7</v>
      </c>
      <c r="D67" s="83" t="s">
        <v>8</v>
      </c>
      <c r="E67" s="101"/>
      <c r="F67" s="101"/>
      <c r="G67" s="110"/>
      <c r="H67" s="118"/>
      <c r="I67" s="82" t="s">
        <v>7</v>
      </c>
      <c r="J67" s="83" t="s">
        <v>8</v>
      </c>
      <c r="K67" s="101"/>
      <c r="L67" s="101"/>
      <c r="M67" s="110"/>
    </row>
    <row r="68" spans="1:13" ht="15.75">
      <c r="A68" s="84" t="s">
        <v>9</v>
      </c>
      <c r="B68" s="1">
        <f aca="true" t="shared" si="8" ref="B68:M68">B8+B37</f>
        <v>8236</v>
      </c>
      <c r="C68" s="1">
        <f t="shared" si="8"/>
        <v>6165</v>
      </c>
      <c r="D68" s="1">
        <f t="shared" si="8"/>
        <v>697</v>
      </c>
      <c r="E68" s="1">
        <f t="shared" si="8"/>
        <v>388</v>
      </c>
      <c r="F68" s="1">
        <f t="shared" si="8"/>
        <v>287</v>
      </c>
      <c r="G68" s="6">
        <f t="shared" si="8"/>
        <v>6710</v>
      </c>
      <c r="H68" s="1">
        <f t="shared" si="8"/>
        <v>8728</v>
      </c>
      <c r="I68" s="1">
        <f t="shared" si="8"/>
        <v>6520</v>
      </c>
      <c r="J68" s="1">
        <f t="shared" si="8"/>
        <v>714</v>
      </c>
      <c r="K68" s="1">
        <f t="shared" si="8"/>
        <v>404</v>
      </c>
      <c r="L68" s="1">
        <f t="shared" si="8"/>
        <v>296</v>
      </c>
      <c r="M68" s="6">
        <f t="shared" si="8"/>
        <v>9101</v>
      </c>
    </row>
    <row r="69" spans="1:13" ht="31.5">
      <c r="A69" s="70" t="s">
        <v>10</v>
      </c>
      <c r="B69" s="1">
        <f aca="true" t="shared" si="9" ref="B69:M69">B9+B38</f>
        <v>626</v>
      </c>
      <c r="C69" s="1">
        <f t="shared" si="9"/>
        <v>626</v>
      </c>
      <c r="D69" s="1">
        <f t="shared" si="9"/>
        <v>626</v>
      </c>
      <c r="E69" s="1">
        <f t="shared" si="9"/>
        <v>38</v>
      </c>
      <c r="F69" s="1">
        <f t="shared" si="9"/>
        <v>38</v>
      </c>
      <c r="G69" s="6">
        <f t="shared" si="9"/>
        <v>406</v>
      </c>
      <c r="H69" s="1">
        <f t="shared" si="9"/>
        <v>651</v>
      </c>
      <c r="I69" s="1">
        <f t="shared" si="9"/>
        <v>651</v>
      </c>
      <c r="J69" s="1">
        <f t="shared" si="9"/>
        <v>651</v>
      </c>
      <c r="K69" s="1">
        <f t="shared" si="9"/>
        <v>42</v>
      </c>
      <c r="L69" s="1">
        <f t="shared" si="9"/>
        <v>42</v>
      </c>
      <c r="M69" s="6">
        <f t="shared" si="9"/>
        <v>446</v>
      </c>
    </row>
    <row r="70" spans="1:13" ht="31.5">
      <c r="A70" s="70" t="s">
        <v>11</v>
      </c>
      <c r="B70" s="2">
        <f aca="true" t="shared" si="10" ref="B70:M70">B10+B39</f>
        <v>0</v>
      </c>
      <c r="C70" s="2">
        <f t="shared" si="10"/>
        <v>0</v>
      </c>
      <c r="D70" s="2">
        <f t="shared" si="10"/>
        <v>0</v>
      </c>
      <c r="E70" s="2">
        <f t="shared" si="10"/>
        <v>0</v>
      </c>
      <c r="F70" s="2">
        <f t="shared" si="10"/>
        <v>0</v>
      </c>
      <c r="G70" s="7">
        <f t="shared" si="10"/>
        <v>0</v>
      </c>
      <c r="H70" s="2">
        <f t="shared" si="10"/>
        <v>0</v>
      </c>
      <c r="I70" s="2">
        <f t="shared" si="10"/>
        <v>0</v>
      </c>
      <c r="J70" s="2">
        <f t="shared" si="10"/>
        <v>0</v>
      </c>
      <c r="K70" s="2">
        <f t="shared" si="10"/>
        <v>0</v>
      </c>
      <c r="L70" s="2">
        <f t="shared" si="10"/>
        <v>0</v>
      </c>
      <c r="M70" s="7">
        <f t="shared" si="10"/>
        <v>0</v>
      </c>
    </row>
    <row r="71" spans="1:13" ht="15.75">
      <c r="A71" s="85" t="s">
        <v>12</v>
      </c>
      <c r="B71" s="2">
        <f aca="true" t="shared" si="11" ref="B71:M71">B11+B40</f>
        <v>383</v>
      </c>
      <c r="C71" s="2">
        <f t="shared" si="11"/>
        <v>383</v>
      </c>
      <c r="D71" s="2">
        <f t="shared" si="11"/>
        <v>383</v>
      </c>
      <c r="E71" s="2">
        <f t="shared" si="11"/>
        <v>22</v>
      </c>
      <c r="F71" s="2">
        <f t="shared" si="11"/>
        <v>22</v>
      </c>
      <c r="G71" s="7">
        <f t="shared" si="11"/>
        <v>246</v>
      </c>
      <c r="H71" s="2">
        <f t="shared" si="11"/>
        <v>421</v>
      </c>
      <c r="I71" s="2">
        <f t="shared" si="11"/>
        <v>421</v>
      </c>
      <c r="J71" s="2">
        <f t="shared" si="11"/>
        <v>421</v>
      </c>
      <c r="K71" s="2">
        <f t="shared" si="11"/>
        <v>27</v>
      </c>
      <c r="L71" s="2">
        <f t="shared" si="11"/>
        <v>27</v>
      </c>
      <c r="M71" s="7">
        <f t="shared" si="11"/>
        <v>296</v>
      </c>
    </row>
    <row r="72" spans="1:13" ht="15.75">
      <c r="A72" s="85" t="s">
        <v>13</v>
      </c>
      <c r="B72" s="2">
        <f aca="true" t="shared" si="12" ref="B72:M72">B12+B41</f>
        <v>68</v>
      </c>
      <c r="C72" s="2">
        <f t="shared" si="12"/>
        <v>68</v>
      </c>
      <c r="D72" s="2">
        <f t="shared" si="12"/>
        <v>68</v>
      </c>
      <c r="E72" s="2">
        <f t="shared" si="12"/>
        <v>5</v>
      </c>
      <c r="F72" s="2">
        <f t="shared" si="12"/>
        <v>5</v>
      </c>
      <c r="G72" s="7">
        <f t="shared" si="12"/>
        <v>50</v>
      </c>
      <c r="H72" s="2">
        <f t="shared" si="12"/>
        <v>68</v>
      </c>
      <c r="I72" s="2">
        <f t="shared" si="12"/>
        <v>68</v>
      </c>
      <c r="J72" s="2">
        <f t="shared" si="12"/>
        <v>68</v>
      </c>
      <c r="K72" s="2">
        <f t="shared" si="12"/>
        <v>5</v>
      </c>
      <c r="L72" s="2">
        <f t="shared" si="12"/>
        <v>5</v>
      </c>
      <c r="M72" s="7">
        <f t="shared" si="12"/>
        <v>50</v>
      </c>
    </row>
    <row r="73" spans="1:13" ht="15.75">
      <c r="A73" s="85" t="s">
        <v>14</v>
      </c>
      <c r="B73" s="2">
        <f aca="true" t="shared" si="13" ref="B73:M73">B13+B42</f>
        <v>0</v>
      </c>
      <c r="C73" s="2">
        <f t="shared" si="13"/>
        <v>0</v>
      </c>
      <c r="D73" s="2">
        <f t="shared" si="13"/>
        <v>0</v>
      </c>
      <c r="E73" s="2">
        <f t="shared" si="13"/>
        <v>0</v>
      </c>
      <c r="F73" s="2">
        <f t="shared" si="13"/>
        <v>0</v>
      </c>
      <c r="G73" s="7">
        <f t="shared" si="13"/>
        <v>0</v>
      </c>
      <c r="H73" s="2">
        <f t="shared" si="13"/>
        <v>0</v>
      </c>
      <c r="I73" s="2">
        <f t="shared" si="13"/>
        <v>0</v>
      </c>
      <c r="J73" s="2">
        <f t="shared" si="13"/>
        <v>0</v>
      </c>
      <c r="K73" s="2">
        <f t="shared" si="13"/>
        <v>0</v>
      </c>
      <c r="L73" s="2">
        <f t="shared" si="13"/>
        <v>0</v>
      </c>
      <c r="M73" s="7">
        <f t="shared" si="13"/>
        <v>0</v>
      </c>
    </row>
    <row r="74" spans="1:13" ht="15.75">
      <c r="A74" s="85" t="s">
        <v>15</v>
      </c>
      <c r="B74" s="2">
        <f aca="true" t="shared" si="14" ref="B74:M74">B14+B43</f>
        <v>175</v>
      </c>
      <c r="C74" s="2">
        <f t="shared" si="14"/>
        <v>175</v>
      </c>
      <c r="D74" s="2">
        <f t="shared" si="14"/>
        <v>175</v>
      </c>
      <c r="E74" s="2">
        <f t="shared" si="14"/>
        <v>11</v>
      </c>
      <c r="F74" s="2">
        <f t="shared" si="14"/>
        <v>11</v>
      </c>
      <c r="G74" s="7">
        <f t="shared" si="14"/>
        <v>110</v>
      </c>
      <c r="H74" s="2">
        <f t="shared" si="14"/>
        <v>162</v>
      </c>
      <c r="I74" s="2">
        <f t="shared" si="14"/>
        <v>162</v>
      </c>
      <c r="J74" s="2">
        <f t="shared" si="14"/>
        <v>162</v>
      </c>
      <c r="K74" s="2">
        <f t="shared" si="14"/>
        <v>10</v>
      </c>
      <c r="L74" s="2">
        <f t="shared" si="14"/>
        <v>10</v>
      </c>
      <c r="M74" s="7">
        <f t="shared" si="14"/>
        <v>100</v>
      </c>
    </row>
    <row r="75" spans="1:13" ht="31.5">
      <c r="A75" s="85" t="s">
        <v>16</v>
      </c>
      <c r="B75" s="2">
        <f aca="true" t="shared" si="15" ref="B75:M75">B15+B44</f>
        <v>0</v>
      </c>
      <c r="C75" s="2">
        <f t="shared" si="15"/>
        <v>0</v>
      </c>
      <c r="D75" s="2">
        <f t="shared" si="15"/>
        <v>0</v>
      </c>
      <c r="E75" s="2">
        <f t="shared" si="15"/>
        <v>0</v>
      </c>
      <c r="F75" s="2">
        <f t="shared" si="15"/>
        <v>0</v>
      </c>
      <c r="G75" s="7">
        <f t="shared" si="15"/>
        <v>0</v>
      </c>
      <c r="H75" s="2">
        <f t="shared" si="15"/>
        <v>0</v>
      </c>
      <c r="I75" s="2">
        <f t="shared" si="15"/>
        <v>0</v>
      </c>
      <c r="J75" s="2">
        <f t="shared" si="15"/>
        <v>0</v>
      </c>
      <c r="K75" s="2">
        <f t="shared" si="15"/>
        <v>0</v>
      </c>
      <c r="L75" s="2">
        <f t="shared" si="15"/>
        <v>0</v>
      </c>
      <c r="M75" s="7">
        <f t="shared" si="15"/>
        <v>0</v>
      </c>
    </row>
    <row r="76" spans="1:13" ht="15.75">
      <c r="A76" s="85" t="s">
        <v>17</v>
      </c>
      <c r="B76" s="2">
        <f aca="true" t="shared" si="16" ref="B76:M76">B16+B45</f>
        <v>0</v>
      </c>
      <c r="C76" s="2">
        <f t="shared" si="16"/>
        <v>0</v>
      </c>
      <c r="D76" s="2">
        <f t="shared" si="16"/>
        <v>0</v>
      </c>
      <c r="E76" s="2">
        <f t="shared" si="16"/>
        <v>0</v>
      </c>
      <c r="F76" s="2">
        <f t="shared" si="16"/>
        <v>0</v>
      </c>
      <c r="G76" s="7">
        <f t="shared" si="16"/>
        <v>0</v>
      </c>
      <c r="H76" s="2">
        <f t="shared" si="16"/>
        <v>0</v>
      </c>
      <c r="I76" s="2">
        <f t="shared" si="16"/>
        <v>0</v>
      </c>
      <c r="J76" s="2">
        <f t="shared" si="16"/>
        <v>0</v>
      </c>
      <c r="K76" s="2">
        <f t="shared" si="16"/>
        <v>0</v>
      </c>
      <c r="L76" s="2">
        <f t="shared" si="16"/>
        <v>0</v>
      </c>
      <c r="M76" s="7">
        <f t="shared" si="16"/>
        <v>0</v>
      </c>
    </row>
    <row r="77" spans="1:13" ht="15.75">
      <c r="A77" s="85" t="s">
        <v>18</v>
      </c>
      <c r="B77" s="2">
        <f aca="true" t="shared" si="17" ref="B77:M77">B17+B46</f>
        <v>0</v>
      </c>
      <c r="C77" s="2">
        <f t="shared" si="17"/>
        <v>0</v>
      </c>
      <c r="D77" s="2">
        <f t="shared" si="17"/>
        <v>0</v>
      </c>
      <c r="E77" s="2">
        <f t="shared" si="17"/>
        <v>0</v>
      </c>
      <c r="F77" s="2">
        <f t="shared" si="17"/>
        <v>0</v>
      </c>
      <c r="G77" s="7">
        <f t="shared" si="17"/>
        <v>0</v>
      </c>
      <c r="H77" s="2">
        <f t="shared" si="17"/>
        <v>0</v>
      </c>
      <c r="I77" s="2">
        <f t="shared" si="17"/>
        <v>0</v>
      </c>
      <c r="J77" s="2">
        <f t="shared" si="17"/>
        <v>0</v>
      </c>
      <c r="K77" s="2">
        <f t="shared" si="17"/>
        <v>0</v>
      </c>
      <c r="L77" s="2">
        <f t="shared" si="17"/>
        <v>0</v>
      </c>
      <c r="M77" s="7">
        <f t="shared" si="17"/>
        <v>0</v>
      </c>
    </row>
    <row r="78" spans="1:13" ht="15.75">
      <c r="A78" s="70" t="s">
        <v>19</v>
      </c>
      <c r="B78" s="2">
        <f aca="true" t="shared" si="18" ref="B78:M78">B18+B47</f>
        <v>6853</v>
      </c>
      <c r="C78" s="2">
        <f t="shared" si="18"/>
        <v>4840</v>
      </c>
      <c r="D78" s="2">
        <f t="shared" si="18"/>
        <v>0</v>
      </c>
      <c r="E78" s="2">
        <f t="shared" si="18"/>
        <v>313</v>
      </c>
      <c r="F78" s="2">
        <f t="shared" si="18"/>
        <v>215</v>
      </c>
      <c r="G78" s="7">
        <f t="shared" si="18"/>
        <v>5760</v>
      </c>
      <c r="H78" s="2">
        <f t="shared" si="18"/>
        <v>7448</v>
      </c>
      <c r="I78" s="2">
        <f t="shared" si="18"/>
        <v>5314</v>
      </c>
      <c r="J78" s="2">
        <f t="shared" si="18"/>
        <v>1</v>
      </c>
      <c r="K78" s="2">
        <f t="shared" si="18"/>
        <v>332</v>
      </c>
      <c r="L78" s="2">
        <f t="shared" si="18"/>
        <v>228</v>
      </c>
      <c r="M78" s="7">
        <f t="shared" si="18"/>
        <v>8227</v>
      </c>
    </row>
    <row r="79" spans="1:13" ht="15.75">
      <c r="A79" s="86" t="s">
        <v>20</v>
      </c>
      <c r="B79" s="2">
        <f aca="true" t="shared" si="19" ref="B79:M79">B19+B48</f>
        <v>366</v>
      </c>
      <c r="C79" s="2">
        <f t="shared" si="19"/>
        <v>308</v>
      </c>
      <c r="D79" s="2">
        <f t="shared" si="19"/>
        <v>0</v>
      </c>
      <c r="E79" s="2">
        <f t="shared" si="19"/>
        <v>18</v>
      </c>
      <c r="F79" s="2">
        <f t="shared" si="19"/>
        <v>15</v>
      </c>
      <c r="G79" s="7">
        <f t="shared" si="19"/>
        <v>259</v>
      </c>
      <c r="H79" s="2">
        <f t="shared" si="19"/>
        <v>357</v>
      </c>
      <c r="I79" s="2">
        <f t="shared" si="19"/>
        <v>283</v>
      </c>
      <c r="J79" s="2">
        <f t="shared" si="19"/>
        <v>0</v>
      </c>
      <c r="K79" s="2">
        <f t="shared" si="19"/>
        <v>18</v>
      </c>
      <c r="L79" s="2">
        <f t="shared" si="19"/>
        <v>14</v>
      </c>
      <c r="M79" s="7">
        <f t="shared" si="19"/>
        <v>256</v>
      </c>
    </row>
    <row r="80" spans="1:13" ht="47.25">
      <c r="A80" s="87" t="s">
        <v>21</v>
      </c>
      <c r="B80" s="2">
        <f aca="true" t="shared" si="20" ref="B80:M80">B20+B49</f>
        <v>99</v>
      </c>
      <c r="C80" s="2">
        <f t="shared" si="20"/>
        <v>80</v>
      </c>
      <c r="D80" s="2">
        <f t="shared" si="20"/>
        <v>0</v>
      </c>
      <c r="E80" s="2">
        <f t="shared" si="20"/>
        <v>5</v>
      </c>
      <c r="F80" s="2">
        <f t="shared" si="20"/>
        <v>4</v>
      </c>
      <c r="G80" s="7">
        <f t="shared" si="20"/>
        <v>70</v>
      </c>
      <c r="H80" s="2">
        <f t="shared" si="20"/>
        <v>95</v>
      </c>
      <c r="I80" s="2">
        <f t="shared" si="20"/>
        <v>80</v>
      </c>
      <c r="J80" s="2">
        <f t="shared" si="20"/>
        <v>0</v>
      </c>
      <c r="K80" s="2">
        <f t="shared" si="20"/>
        <v>5</v>
      </c>
      <c r="L80" s="2">
        <f t="shared" si="20"/>
        <v>4</v>
      </c>
      <c r="M80" s="7">
        <f t="shared" si="20"/>
        <v>70</v>
      </c>
    </row>
    <row r="81" spans="1:13" ht="15.75">
      <c r="A81" s="87" t="s">
        <v>22</v>
      </c>
      <c r="B81" s="2">
        <f aca="true" t="shared" si="21" ref="B81:M81">B21+B50</f>
        <v>22</v>
      </c>
      <c r="C81" s="2">
        <f t="shared" si="21"/>
        <v>22</v>
      </c>
      <c r="D81" s="2">
        <f t="shared" si="21"/>
        <v>0</v>
      </c>
      <c r="E81" s="2">
        <f t="shared" si="21"/>
        <v>1</v>
      </c>
      <c r="F81" s="2">
        <f t="shared" si="21"/>
        <v>1</v>
      </c>
      <c r="G81" s="7">
        <f t="shared" si="21"/>
        <v>15</v>
      </c>
      <c r="H81" s="2">
        <f t="shared" si="21"/>
        <v>0</v>
      </c>
      <c r="I81" s="2">
        <f t="shared" si="21"/>
        <v>0</v>
      </c>
      <c r="J81" s="2">
        <f t="shared" si="21"/>
        <v>0</v>
      </c>
      <c r="K81" s="2">
        <f t="shared" si="21"/>
        <v>0</v>
      </c>
      <c r="L81" s="2">
        <f t="shared" si="21"/>
        <v>0</v>
      </c>
      <c r="M81" s="7">
        <f t="shared" si="21"/>
        <v>0</v>
      </c>
    </row>
    <row r="82" spans="1:13" ht="15.75">
      <c r="A82" s="86" t="s">
        <v>23</v>
      </c>
      <c r="B82" s="2">
        <f aca="true" t="shared" si="22" ref="B82:M82">B22+B51</f>
        <v>391</v>
      </c>
      <c r="C82" s="2">
        <f t="shared" si="22"/>
        <v>391</v>
      </c>
      <c r="D82" s="2">
        <f t="shared" si="22"/>
        <v>71</v>
      </c>
      <c r="E82" s="2">
        <f t="shared" si="22"/>
        <v>19</v>
      </c>
      <c r="F82" s="2">
        <f t="shared" si="22"/>
        <v>19</v>
      </c>
      <c r="G82" s="7">
        <f t="shared" si="22"/>
        <v>285</v>
      </c>
      <c r="H82" s="2">
        <f t="shared" si="22"/>
        <v>272</v>
      </c>
      <c r="I82" s="2">
        <f t="shared" si="22"/>
        <v>272</v>
      </c>
      <c r="J82" s="2">
        <f t="shared" si="22"/>
        <v>62</v>
      </c>
      <c r="K82" s="2">
        <f t="shared" si="22"/>
        <v>12</v>
      </c>
      <c r="L82" s="2">
        <f t="shared" si="22"/>
        <v>12</v>
      </c>
      <c r="M82" s="7">
        <f t="shared" si="22"/>
        <v>172</v>
      </c>
    </row>
    <row r="83" spans="1:13" ht="15.75">
      <c r="A83" s="86" t="s">
        <v>69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8">
        <v>0</v>
      </c>
      <c r="H83" s="2">
        <f aca="true" t="shared" si="23" ref="H83:M83">H23+H52</f>
        <v>0</v>
      </c>
      <c r="I83" s="2">
        <f t="shared" si="23"/>
        <v>0</v>
      </c>
      <c r="J83" s="2">
        <f t="shared" si="23"/>
        <v>0</v>
      </c>
      <c r="K83" s="2">
        <f t="shared" si="23"/>
        <v>0</v>
      </c>
      <c r="L83" s="2">
        <f t="shared" si="23"/>
        <v>0</v>
      </c>
      <c r="M83" s="7">
        <f t="shared" si="23"/>
        <v>0</v>
      </c>
    </row>
    <row r="84" spans="1:13" ht="15.75">
      <c r="A84" s="86" t="s">
        <v>70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8">
        <v>0</v>
      </c>
      <c r="H84" s="2">
        <f aca="true" t="shared" si="24" ref="H84:M84">H24+H53</f>
        <v>0</v>
      </c>
      <c r="I84" s="2">
        <f t="shared" si="24"/>
        <v>0</v>
      </c>
      <c r="J84" s="2">
        <f t="shared" si="24"/>
        <v>0</v>
      </c>
      <c r="K84" s="2">
        <f t="shared" si="24"/>
        <v>0</v>
      </c>
      <c r="L84" s="2">
        <f t="shared" si="24"/>
        <v>0</v>
      </c>
      <c r="M84" s="7">
        <f t="shared" si="24"/>
        <v>0</v>
      </c>
    </row>
    <row r="85" spans="1:13" ht="31.5">
      <c r="A85" s="88" t="s">
        <v>24</v>
      </c>
      <c r="B85" s="2">
        <f aca="true" t="shared" si="25" ref="B85:B90">B25+B54</f>
        <v>0</v>
      </c>
      <c r="C85" s="4" t="s">
        <v>25</v>
      </c>
      <c r="D85" s="4" t="s">
        <v>25</v>
      </c>
      <c r="E85" s="2">
        <f aca="true" t="shared" si="26" ref="E85:E90">E25+E54</f>
        <v>0</v>
      </c>
      <c r="F85" s="5" t="s">
        <v>25</v>
      </c>
      <c r="G85" s="8" t="s">
        <v>25</v>
      </c>
      <c r="H85" s="2">
        <f aca="true" t="shared" si="27" ref="H85:H90">H25+H54</f>
        <v>0</v>
      </c>
      <c r="I85" s="4" t="s">
        <v>25</v>
      </c>
      <c r="J85" s="4" t="s">
        <v>25</v>
      </c>
      <c r="K85" s="2">
        <f aca="true" t="shared" si="28" ref="K85:K90">K25+K54</f>
        <v>0</v>
      </c>
      <c r="L85" s="5" t="s">
        <v>25</v>
      </c>
      <c r="M85" s="8" t="s">
        <v>25</v>
      </c>
    </row>
    <row r="86" spans="1:13" ht="31.5">
      <c r="A86" s="88" t="s">
        <v>26</v>
      </c>
      <c r="B86" s="2">
        <f t="shared" si="25"/>
        <v>0</v>
      </c>
      <c r="C86" s="4" t="s">
        <v>25</v>
      </c>
      <c r="D86" s="4" t="s">
        <v>25</v>
      </c>
      <c r="E86" s="2">
        <f t="shared" si="26"/>
        <v>0</v>
      </c>
      <c r="F86" s="5" t="s">
        <v>25</v>
      </c>
      <c r="G86" s="8" t="s">
        <v>25</v>
      </c>
      <c r="H86" s="2">
        <f t="shared" si="27"/>
        <v>0</v>
      </c>
      <c r="I86" s="4" t="s">
        <v>25</v>
      </c>
      <c r="J86" s="4" t="s">
        <v>25</v>
      </c>
      <c r="K86" s="2">
        <f t="shared" si="28"/>
        <v>0</v>
      </c>
      <c r="L86" s="5" t="s">
        <v>25</v>
      </c>
      <c r="M86" s="8" t="s">
        <v>25</v>
      </c>
    </row>
    <row r="87" spans="1:13" ht="15.75">
      <c r="A87" s="87" t="s">
        <v>27</v>
      </c>
      <c r="B87" s="2">
        <f t="shared" si="25"/>
        <v>0</v>
      </c>
      <c r="C87" s="4" t="s">
        <v>25</v>
      </c>
      <c r="D87" s="4" t="s">
        <v>25</v>
      </c>
      <c r="E87" s="2">
        <f t="shared" si="26"/>
        <v>0</v>
      </c>
      <c r="F87" s="5" t="s">
        <v>25</v>
      </c>
      <c r="G87" s="8" t="s">
        <v>25</v>
      </c>
      <c r="H87" s="2">
        <f t="shared" si="27"/>
        <v>0</v>
      </c>
      <c r="I87" s="4" t="s">
        <v>25</v>
      </c>
      <c r="J87" s="4" t="s">
        <v>25</v>
      </c>
      <c r="K87" s="2">
        <f t="shared" si="28"/>
        <v>0</v>
      </c>
      <c r="L87" s="5" t="s">
        <v>25</v>
      </c>
      <c r="M87" s="8" t="s">
        <v>25</v>
      </c>
    </row>
    <row r="88" spans="1:13" ht="15.75">
      <c r="A88" s="87" t="s">
        <v>28</v>
      </c>
      <c r="B88" s="2">
        <f t="shared" si="25"/>
        <v>0</v>
      </c>
      <c r="C88" s="4" t="s">
        <v>25</v>
      </c>
      <c r="D88" s="4" t="s">
        <v>25</v>
      </c>
      <c r="E88" s="2">
        <f t="shared" si="26"/>
        <v>0</v>
      </c>
      <c r="F88" s="5" t="s">
        <v>25</v>
      </c>
      <c r="G88" s="8" t="s">
        <v>25</v>
      </c>
      <c r="H88" s="2">
        <f t="shared" si="27"/>
        <v>0</v>
      </c>
      <c r="I88" s="4" t="s">
        <v>25</v>
      </c>
      <c r="J88" s="4" t="s">
        <v>25</v>
      </c>
      <c r="K88" s="2">
        <f t="shared" si="28"/>
        <v>0</v>
      </c>
      <c r="L88" s="5" t="s">
        <v>25</v>
      </c>
      <c r="M88" s="8" t="s">
        <v>25</v>
      </c>
    </row>
    <row r="89" spans="1:13" ht="15.75">
      <c r="A89" s="86" t="s">
        <v>29</v>
      </c>
      <c r="B89" s="2">
        <f t="shared" si="25"/>
        <v>74</v>
      </c>
      <c r="C89" s="4" t="s">
        <v>25</v>
      </c>
      <c r="D89" s="4" t="s">
        <v>25</v>
      </c>
      <c r="E89" s="2">
        <f t="shared" si="26"/>
        <v>3</v>
      </c>
      <c r="F89" s="5" t="s">
        <v>25</v>
      </c>
      <c r="G89" s="8" t="s">
        <v>25</v>
      </c>
      <c r="H89" s="2">
        <f t="shared" si="27"/>
        <v>0</v>
      </c>
      <c r="I89" s="4" t="s">
        <v>25</v>
      </c>
      <c r="J89" s="4" t="s">
        <v>25</v>
      </c>
      <c r="K89" s="2">
        <f t="shared" si="28"/>
        <v>0</v>
      </c>
      <c r="L89" s="5" t="s">
        <v>25</v>
      </c>
      <c r="M89" s="8" t="s">
        <v>25</v>
      </c>
    </row>
    <row r="90" spans="1:13" ht="16.5" thickBot="1">
      <c r="A90" s="89" t="s">
        <v>30</v>
      </c>
      <c r="B90" s="9">
        <f t="shared" si="25"/>
        <v>102</v>
      </c>
      <c r="C90" s="10" t="s">
        <v>25</v>
      </c>
      <c r="D90" s="10" t="s">
        <v>25</v>
      </c>
      <c r="E90" s="9">
        <f t="shared" si="26"/>
        <v>5</v>
      </c>
      <c r="F90" s="11" t="s">
        <v>25</v>
      </c>
      <c r="G90" s="12" t="s">
        <v>25</v>
      </c>
      <c r="H90" s="9">
        <f t="shared" si="27"/>
        <v>237</v>
      </c>
      <c r="I90" s="10" t="s">
        <v>25</v>
      </c>
      <c r="J90" s="10" t="s">
        <v>25</v>
      </c>
      <c r="K90" s="9">
        <f t="shared" si="28"/>
        <v>13</v>
      </c>
      <c r="L90" s="11" t="s">
        <v>25</v>
      </c>
      <c r="M90" s="12" t="s">
        <v>25</v>
      </c>
    </row>
  </sheetData>
  <sheetProtection/>
  <mergeCells count="56">
    <mergeCell ref="A1:M1"/>
    <mergeCell ref="H64:M64"/>
    <mergeCell ref="H65:J65"/>
    <mergeCell ref="K65:L65"/>
    <mergeCell ref="H66:H67"/>
    <mergeCell ref="I66:J66"/>
    <mergeCell ref="K66:K67"/>
    <mergeCell ref="L66:L67"/>
    <mergeCell ref="M66:M67"/>
    <mergeCell ref="A3:M3"/>
    <mergeCell ref="H33:M33"/>
    <mergeCell ref="H34:J34"/>
    <mergeCell ref="K34:L34"/>
    <mergeCell ref="H35:H36"/>
    <mergeCell ref="I35:J35"/>
    <mergeCell ref="K35:K36"/>
    <mergeCell ref="L35:L36"/>
    <mergeCell ref="M35:M36"/>
    <mergeCell ref="A32:M32"/>
    <mergeCell ref="H4:M4"/>
    <mergeCell ref="H5:J5"/>
    <mergeCell ref="K5:L5"/>
    <mergeCell ref="H6:H7"/>
    <mergeCell ref="I6:J6"/>
    <mergeCell ref="K6:K7"/>
    <mergeCell ref="L6:L7"/>
    <mergeCell ref="M6:M7"/>
    <mergeCell ref="A4:A7"/>
    <mergeCell ref="B4:G4"/>
    <mergeCell ref="B6:B7"/>
    <mergeCell ref="C35:D35"/>
    <mergeCell ref="E35:E36"/>
    <mergeCell ref="A64:A67"/>
    <mergeCell ref="B64:G64"/>
    <mergeCell ref="A33:A36"/>
    <mergeCell ref="B33:G33"/>
    <mergeCell ref="A63:M63"/>
    <mergeCell ref="G35:G36"/>
    <mergeCell ref="B65:D65"/>
    <mergeCell ref="E65:F65"/>
    <mergeCell ref="B66:B67"/>
    <mergeCell ref="C66:D66"/>
    <mergeCell ref="E66:E67"/>
    <mergeCell ref="F66:F67"/>
    <mergeCell ref="G66:G67"/>
    <mergeCell ref="B34:D34"/>
    <mergeCell ref="E34:F34"/>
    <mergeCell ref="B35:B36"/>
    <mergeCell ref="F35:F36"/>
    <mergeCell ref="A2:G2"/>
    <mergeCell ref="B5:D5"/>
    <mergeCell ref="E5:F5"/>
    <mergeCell ref="C6:D6"/>
    <mergeCell ref="E6:E7"/>
    <mergeCell ref="F6:F7"/>
    <mergeCell ref="G6:G7"/>
  </mergeCells>
  <printOptions/>
  <pageMargins left="0.7086614173228347" right="0.7086614173228347" top="0.7480314960629921" bottom="0.6" header="0.31496062992125984" footer="0.31496062992125984"/>
  <pageSetup fitToHeight="7" fitToWidth="1" horizontalDpi="180" verticalDpi="18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85" zoomScaleNormal="85" zoomScalePageLayoutView="0" workbookViewId="0" topLeftCell="B64">
      <selection activeCell="B73" sqref="A73:IV74"/>
    </sheetView>
  </sheetViews>
  <sheetFormatPr defaultColWidth="9.140625" defaultRowHeight="15"/>
  <cols>
    <col min="1" max="1" width="45.28125" style="61" customWidth="1"/>
    <col min="2" max="15" width="13.8515625" style="61" customWidth="1"/>
    <col min="16" max="16384" width="9.140625" style="61" customWidth="1"/>
  </cols>
  <sheetData>
    <row r="1" spans="1:15" ht="45" customHeight="1">
      <c r="A1" s="141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6.5" thickBot="1">
      <c r="A2" s="63"/>
      <c r="B2" s="64"/>
      <c r="C2" s="64"/>
      <c r="D2" s="64"/>
      <c r="E2" s="64"/>
      <c r="F2" s="64"/>
      <c r="G2" s="64"/>
      <c r="H2" s="64"/>
      <c r="I2" s="65"/>
      <c r="J2" s="65"/>
      <c r="K2" s="65"/>
      <c r="L2" s="65"/>
      <c r="M2" s="65"/>
      <c r="N2" s="65"/>
      <c r="O2" s="65"/>
    </row>
    <row r="3" spans="1:15" ht="16.5" thickBot="1">
      <c r="A3" s="127" t="s">
        <v>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ht="16.5" thickBot="1">
      <c r="A4" s="134" t="s">
        <v>6</v>
      </c>
      <c r="B4" s="136" t="s">
        <v>36</v>
      </c>
      <c r="C4" s="137"/>
      <c r="D4" s="137"/>
      <c r="E4" s="137"/>
      <c r="F4" s="137"/>
      <c r="G4" s="137"/>
      <c r="H4" s="137"/>
      <c r="I4" s="127" t="s">
        <v>35</v>
      </c>
      <c r="J4" s="128"/>
      <c r="K4" s="128"/>
      <c r="L4" s="128"/>
      <c r="M4" s="128"/>
      <c r="N4" s="128"/>
      <c r="O4" s="129"/>
    </row>
    <row r="5" spans="1:15" ht="54.75" customHeight="1">
      <c r="A5" s="134"/>
      <c r="B5" s="130" t="s">
        <v>37</v>
      </c>
      <c r="C5" s="131" t="s">
        <v>38</v>
      </c>
      <c r="D5" s="132"/>
      <c r="E5" s="132"/>
      <c r="F5" s="132"/>
      <c r="G5" s="130" t="s">
        <v>72</v>
      </c>
      <c r="H5" s="133" t="s">
        <v>39</v>
      </c>
      <c r="I5" s="142" t="s">
        <v>37</v>
      </c>
      <c r="J5" s="143" t="s">
        <v>38</v>
      </c>
      <c r="K5" s="144"/>
      <c r="L5" s="144"/>
      <c r="M5" s="144"/>
      <c r="N5" s="130" t="s">
        <v>72</v>
      </c>
      <c r="O5" s="145" t="s">
        <v>39</v>
      </c>
    </row>
    <row r="6" spans="1:15" ht="77.25" customHeight="1">
      <c r="A6" s="135"/>
      <c r="B6" s="101"/>
      <c r="C6" s="66" t="s">
        <v>40</v>
      </c>
      <c r="D6" s="66" t="s">
        <v>41</v>
      </c>
      <c r="E6" s="66" t="s">
        <v>42</v>
      </c>
      <c r="F6" s="66" t="s">
        <v>43</v>
      </c>
      <c r="G6" s="101"/>
      <c r="H6" s="131"/>
      <c r="I6" s="121"/>
      <c r="J6" s="66" t="s">
        <v>40</v>
      </c>
      <c r="K6" s="66" t="s">
        <v>41</v>
      </c>
      <c r="L6" s="66" t="s">
        <v>42</v>
      </c>
      <c r="M6" s="66" t="s">
        <v>43</v>
      </c>
      <c r="N6" s="101"/>
      <c r="O6" s="110"/>
    </row>
    <row r="7" spans="1:15" ht="15.75">
      <c r="A7" s="67" t="s">
        <v>68</v>
      </c>
      <c r="B7" s="16">
        <f>B8+B10+B22+B23+B24+B27</f>
        <v>1422</v>
      </c>
      <c r="C7" s="68" t="s">
        <v>25</v>
      </c>
      <c r="D7" s="68" t="s">
        <v>25</v>
      </c>
      <c r="E7" s="68" t="s">
        <v>25</v>
      </c>
      <c r="F7" s="68" t="s">
        <v>25</v>
      </c>
      <c r="G7" s="1">
        <f>G8+G10+G22+G23+G24+G27</f>
        <v>1373</v>
      </c>
      <c r="H7" s="26">
        <f>H10+H22+H23+H24+H27</f>
        <v>77</v>
      </c>
      <c r="I7" s="32">
        <f>I8+I10+I22+I23+I24+I27</f>
        <v>1387</v>
      </c>
      <c r="J7" s="68" t="s">
        <v>25</v>
      </c>
      <c r="K7" s="68" t="s">
        <v>25</v>
      </c>
      <c r="L7" s="68" t="s">
        <v>25</v>
      </c>
      <c r="M7" s="68" t="s">
        <v>25</v>
      </c>
      <c r="N7" s="1">
        <f>N8+N10+N22+N23+N24+N27</f>
        <v>1341</v>
      </c>
      <c r="O7" s="6">
        <f>O10+O22+O23+O24+O27</f>
        <v>90</v>
      </c>
    </row>
    <row r="8" spans="1:15" ht="31.5">
      <c r="A8" s="69" t="s">
        <v>44</v>
      </c>
      <c r="B8" s="3">
        <v>91</v>
      </c>
      <c r="C8" s="3">
        <v>70</v>
      </c>
      <c r="D8" s="3">
        <v>47</v>
      </c>
      <c r="E8" s="3">
        <v>21</v>
      </c>
      <c r="F8" s="3">
        <v>1</v>
      </c>
      <c r="G8" s="3">
        <v>91</v>
      </c>
      <c r="H8" s="27" t="s">
        <v>25</v>
      </c>
      <c r="I8" s="33">
        <v>26</v>
      </c>
      <c r="J8" s="3">
        <v>26</v>
      </c>
      <c r="K8" s="3">
        <v>24</v>
      </c>
      <c r="L8" s="3">
        <v>0</v>
      </c>
      <c r="M8" s="3">
        <v>0</v>
      </c>
      <c r="N8" s="2">
        <v>26</v>
      </c>
      <c r="O8" s="8" t="s">
        <v>25</v>
      </c>
    </row>
    <row r="9" spans="1:15" ht="31.5">
      <c r="A9" s="69" t="s">
        <v>45</v>
      </c>
      <c r="B9" s="3">
        <v>63</v>
      </c>
      <c r="C9" s="3">
        <v>51</v>
      </c>
      <c r="D9" s="3">
        <v>46</v>
      </c>
      <c r="E9" s="3">
        <v>12</v>
      </c>
      <c r="F9" s="3">
        <v>1</v>
      </c>
      <c r="G9" s="3">
        <v>63</v>
      </c>
      <c r="H9" s="27" t="s">
        <v>25</v>
      </c>
      <c r="I9" s="33">
        <v>0</v>
      </c>
      <c r="J9" s="3">
        <v>0</v>
      </c>
      <c r="K9" s="3">
        <v>0</v>
      </c>
      <c r="L9" s="3">
        <v>0</v>
      </c>
      <c r="M9" s="3">
        <v>0</v>
      </c>
      <c r="N9" s="2">
        <v>0</v>
      </c>
      <c r="O9" s="8" t="s">
        <v>25</v>
      </c>
    </row>
    <row r="10" spans="1:15" ht="15.75">
      <c r="A10" s="70" t="s">
        <v>46</v>
      </c>
      <c r="B10" s="16">
        <f>SUM(B11:B20)</f>
        <v>647</v>
      </c>
      <c r="C10" s="16">
        <f aca="true" t="shared" si="0" ref="C10:H10">SUM(C11:C20)</f>
        <v>238</v>
      </c>
      <c r="D10" s="16">
        <f t="shared" si="0"/>
        <v>202</v>
      </c>
      <c r="E10" s="16">
        <f t="shared" si="0"/>
        <v>408</v>
      </c>
      <c r="F10" s="16">
        <f t="shared" si="0"/>
        <v>353</v>
      </c>
      <c r="G10" s="16">
        <f t="shared" si="0"/>
        <v>647</v>
      </c>
      <c r="H10" s="28">
        <f t="shared" si="0"/>
        <v>24</v>
      </c>
      <c r="I10" s="32">
        <f>SUM(I11:I21)</f>
        <v>670</v>
      </c>
      <c r="J10" s="16">
        <f aca="true" t="shared" si="1" ref="J10:O10">SUM(J11:J21)</f>
        <v>259</v>
      </c>
      <c r="K10" s="16">
        <f t="shared" si="1"/>
        <v>225</v>
      </c>
      <c r="L10" s="16">
        <f t="shared" si="1"/>
        <v>411</v>
      </c>
      <c r="M10" s="16">
        <f t="shared" si="1"/>
        <v>367</v>
      </c>
      <c r="N10" s="16">
        <f t="shared" si="1"/>
        <v>670</v>
      </c>
      <c r="O10" s="21">
        <f t="shared" si="1"/>
        <v>28</v>
      </c>
    </row>
    <row r="11" spans="1:15" ht="31.5">
      <c r="A11" s="71" t="s">
        <v>47</v>
      </c>
      <c r="B11" s="17">
        <v>526</v>
      </c>
      <c r="C11" s="17">
        <v>157</v>
      </c>
      <c r="D11" s="17">
        <v>123</v>
      </c>
      <c r="E11" s="17">
        <v>368</v>
      </c>
      <c r="F11" s="17">
        <v>318</v>
      </c>
      <c r="G11" s="17">
        <v>526</v>
      </c>
      <c r="H11" s="29">
        <v>8</v>
      </c>
      <c r="I11" s="34">
        <v>526</v>
      </c>
      <c r="J11" s="17">
        <v>151</v>
      </c>
      <c r="K11" s="17">
        <v>121</v>
      </c>
      <c r="L11" s="17">
        <v>375</v>
      </c>
      <c r="M11" s="17">
        <v>333</v>
      </c>
      <c r="N11" s="17">
        <v>526</v>
      </c>
      <c r="O11" s="22">
        <v>10</v>
      </c>
    </row>
    <row r="12" spans="1:15" ht="15.75">
      <c r="A12" s="72" t="s">
        <v>48</v>
      </c>
      <c r="B12" s="17">
        <v>14</v>
      </c>
      <c r="C12" s="17">
        <v>10</v>
      </c>
      <c r="D12" s="17">
        <v>9</v>
      </c>
      <c r="E12" s="17">
        <v>4</v>
      </c>
      <c r="F12" s="17">
        <v>4</v>
      </c>
      <c r="G12" s="17">
        <v>14</v>
      </c>
      <c r="H12" s="29">
        <v>1</v>
      </c>
      <c r="I12" s="34">
        <v>26</v>
      </c>
      <c r="J12" s="17">
        <v>25</v>
      </c>
      <c r="K12" s="17">
        <v>24</v>
      </c>
      <c r="L12" s="17">
        <v>1</v>
      </c>
      <c r="M12" s="17">
        <v>1</v>
      </c>
      <c r="N12" s="17">
        <v>26</v>
      </c>
      <c r="O12" s="22">
        <v>0</v>
      </c>
    </row>
    <row r="13" spans="1:15" ht="15.75">
      <c r="A13" s="72" t="s">
        <v>49</v>
      </c>
      <c r="B13" s="17">
        <v>43</v>
      </c>
      <c r="C13" s="17">
        <v>14</v>
      </c>
      <c r="D13" s="17">
        <v>14</v>
      </c>
      <c r="E13" s="17">
        <v>29</v>
      </c>
      <c r="F13" s="17">
        <v>28</v>
      </c>
      <c r="G13" s="17">
        <v>43</v>
      </c>
      <c r="H13" s="29">
        <v>4</v>
      </c>
      <c r="I13" s="34">
        <v>42</v>
      </c>
      <c r="J13" s="17">
        <v>14</v>
      </c>
      <c r="K13" s="17">
        <v>13</v>
      </c>
      <c r="L13" s="17">
        <v>28</v>
      </c>
      <c r="M13" s="17">
        <v>27</v>
      </c>
      <c r="N13" s="17">
        <v>42</v>
      </c>
      <c r="O13" s="22">
        <v>6</v>
      </c>
    </row>
    <row r="14" spans="1:15" ht="15.75">
      <c r="A14" s="72" t="s">
        <v>50</v>
      </c>
      <c r="B14" s="17">
        <v>14</v>
      </c>
      <c r="C14" s="17">
        <v>7</v>
      </c>
      <c r="D14" s="17">
        <v>7</v>
      </c>
      <c r="E14" s="17">
        <v>7</v>
      </c>
      <c r="F14" s="17">
        <v>3</v>
      </c>
      <c r="G14" s="17">
        <v>14</v>
      </c>
      <c r="H14" s="29">
        <v>0</v>
      </c>
      <c r="I14" s="34">
        <v>17</v>
      </c>
      <c r="J14" s="17">
        <v>10</v>
      </c>
      <c r="K14" s="17">
        <v>9</v>
      </c>
      <c r="L14" s="17">
        <v>7</v>
      </c>
      <c r="M14" s="17">
        <v>6</v>
      </c>
      <c r="N14" s="17">
        <v>17</v>
      </c>
      <c r="O14" s="22">
        <v>0</v>
      </c>
    </row>
    <row r="15" spans="1:15" ht="15.75">
      <c r="A15" s="72" t="s">
        <v>51</v>
      </c>
      <c r="B15" s="17">
        <v>24</v>
      </c>
      <c r="C15" s="17">
        <v>24</v>
      </c>
      <c r="D15" s="17">
        <v>24</v>
      </c>
      <c r="E15" s="17">
        <v>0</v>
      </c>
      <c r="F15" s="17">
        <v>0</v>
      </c>
      <c r="G15" s="17">
        <v>24</v>
      </c>
      <c r="H15" s="29">
        <v>10</v>
      </c>
      <c r="I15" s="34">
        <v>26</v>
      </c>
      <c r="J15" s="17">
        <v>26</v>
      </c>
      <c r="K15" s="17">
        <v>26</v>
      </c>
      <c r="L15" s="17">
        <v>0</v>
      </c>
      <c r="M15" s="17">
        <v>0</v>
      </c>
      <c r="N15" s="17">
        <v>26</v>
      </c>
      <c r="O15" s="22">
        <v>10</v>
      </c>
    </row>
    <row r="16" spans="1:15" ht="15.75">
      <c r="A16" s="72" t="s">
        <v>52</v>
      </c>
      <c r="B16" s="17">
        <v>12</v>
      </c>
      <c r="C16" s="17">
        <v>12</v>
      </c>
      <c r="D16" s="17">
        <v>12</v>
      </c>
      <c r="E16" s="17">
        <v>0</v>
      </c>
      <c r="F16" s="17">
        <v>0</v>
      </c>
      <c r="G16" s="17">
        <v>12</v>
      </c>
      <c r="H16" s="29">
        <v>0</v>
      </c>
      <c r="I16" s="34">
        <v>12</v>
      </c>
      <c r="J16" s="17">
        <v>12</v>
      </c>
      <c r="K16" s="17">
        <v>12</v>
      </c>
      <c r="L16" s="17">
        <v>0</v>
      </c>
      <c r="M16" s="17">
        <v>0</v>
      </c>
      <c r="N16" s="17">
        <v>12</v>
      </c>
      <c r="O16" s="22">
        <v>0</v>
      </c>
    </row>
    <row r="17" spans="1:15" ht="15.75">
      <c r="A17" s="72" t="s">
        <v>53</v>
      </c>
      <c r="B17" s="17">
        <v>14</v>
      </c>
      <c r="C17" s="17">
        <v>14</v>
      </c>
      <c r="D17" s="17">
        <v>13</v>
      </c>
      <c r="E17" s="17">
        <v>0</v>
      </c>
      <c r="F17" s="17">
        <v>0</v>
      </c>
      <c r="G17" s="17">
        <v>14</v>
      </c>
      <c r="H17" s="29">
        <v>1</v>
      </c>
      <c r="I17" s="34">
        <v>15</v>
      </c>
      <c r="J17" s="17">
        <v>15</v>
      </c>
      <c r="K17" s="17">
        <v>15</v>
      </c>
      <c r="L17" s="17">
        <v>0</v>
      </c>
      <c r="M17" s="17">
        <v>0</v>
      </c>
      <c r="N17" s="17">
        <v>15</v>
      </c>
      <c r="O17" s="22">
        <v>1</v>
      </c>
    </row>
    <row r="18" spans="1:15" ht="15.75">
      <c r="A18" s="72" t="s">
        <v>54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9">
        <v>0</v>
      </c>
      <c r="I18" s="34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22">
        <v>0</v>
      </c>
    </row>
    <row r="19" spans="1:15" ht="15.75">
      <c r="A19" s="72" t="s">
        <v>55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9">
        <v>0</v>
      </c>
      <c r="I19" s="34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2">
        <v>0</v>
      </c>
    </row>
    <row r="20" spans="1:15" ht="15.75">
      <c r="A20" s="72" t="s">
        <v>56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9">
        <v>0</v>
      </c>
      <c r="I20" s="34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2">
        <v>0</v>
      </c>
    </row>
    <row r="21" spans="1:15" ht="15.75">
      <c r="A21" s="73" t="s">
        <v>71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29">
        <v>0</v>
      </c>
      <c r="I21" s="34">
        <v>6</v>
      </c>
      <c r="J21" s="17">
        <v>6</v>
      </c>
      <c r="K21" s="17">
        <v>5</v>
      </c>
      <c r="L21" s="17">
        <v>0</v>
      </c>
      <c r="M21" s="17">
        <v>0</v>
      </c>
      <c r="N21" s="17">
        <v>6</v>
      </c>
      <c r="O21" s="22">
        <v>1</v>
      </c>
    </row>
    <row r="22" spans="1:15" ht="15.75">
      <c r="A22" s="74" t="s">
        <v>57</v>
      </c>
      <c r="B22" s="17">
        <v>140</v>
      </c>
      <c r="C22" s="75" t="s">
        <v>25</v>
      </c>
      <c r="D22" s="75" t="s">
        <v>25</v>
      </c>
      <c r="E22" s="75" t="s">
        <v>25</v>
      </c>
      <c r="F22" s="75" t="s">
        <v>25</v>
      </c>
      <c r="G22" s="17">
        <v>140</v>
      </c>
      <c r="H22" s="29">
        <v>3</v>
      </c>
      <c r="I22" s="34">
        <v>140</v>
      </c>
      <c r="J22" s="75"/>
      <c r="K22" s="75"/>
      <c r="L22" s="75"/>
      <c r="M22" s="75"/>
      <c r="N22" s="17">
        <v>140</v>
      </c>
      <c r="O22" s="22">
        <v>4</v>
      </c>
    </row>
    <row r="23" spans="1:15" ht="15.75">
      <c r="A23" s="74" t="s">
        <v>58</v>
      </c>
      <c r="B23" s="17">
        <v>116</v>
      </c>
      <c r="C23" s="75" t="s">
        <v>25</v>
      </c>
      <c r="D23" s="75" t="s">
        <v>25</v>
      </c>
      <c r="E23" s="75" t="s">
        <v>25</v>
      </c>
      <c r="F23" s="75" t="s">
        <v>25</v>
      </c>
      <c r="G23" s="17">
        <v>116</v>
      </c>
      <c r="H23" s="29">
        <v>1</v>
      </c>
      <c r="I23" s="34">
        <v>116</v>
      </c>
      <c r="J23" s="75"/>
      <c r="K23" s="75"/>
      <c r="L23" s="75"/>
      <c r="M23" s="75"/>
      <c r="N23" s="17">
        <v>116</v>
      </c>
      <c r="O23" s="22">
        <v>1</v>
      </c>
    </row>
    <row r="24" spans="1:15" ht="15.75">
      <c r="A24" s="74" t="s">
        <v>59</v>
      </c>
      <c r="B24" s="17">
        <v>43</v>
      </c>
      <c r="C24" s="75" t="s">
        <v>25</v>
      </c>
      <c r="D24" s="75" t="s">
        <v>25</v>
      </c>
      <c r="E24" s="75" t="s">
        <v>25</v>
      </c>
      <c r="F24" s="75" t="s">
        <v>25</v>
      </c>
      <c r="G24" s="17">
        <v>43</v>
      </c>
      <c r="H24" s="29">
        <v>16</v>
      </c>
      <c r="I24" s="34">
        <v>40</v>
      </c>
      <c r="J24" s="75"/>
      <c r="K24" s="75"/>
      <c r="L24" s="75"/>
      <c r="M24" s="75"/>
      <c r="N24" s="17">
        <v>40</v>
      </c>
      <c r="O24" s="22">
        <v>18</v>
      </c>
    </row>
    <row r="25" spans="1:15" ht="31.5">
      <c r="A25" s="71" t="s">
        <v>60</v>
      </c>
      <c r="B25" s="17">
        <v>3</v>
      </c>
      <c r="C25" s="75" t="s">
        <v>25</v>
      </c>
      <c r="D25" s="75" t="s">
        <v>25</v>
      </c>
      <c r="E25" s="75" t="s">
        <v>25</v>
      </c>
      <c r="F25" s="75" t="s">
        <v>25</v>
      </c>
      <c r="G25" s="17">
        <v>3</v>
      </c>
      <c r="H25" s="29">
        <v>11</v>
      </c>
      <c r="I25" s="34">
        <v>1</v>
      </c>
      <c r="J25" s="75"/>
      <c r="K25" s="75"/>
      <c r="L25" s="75"/>
      <c r="M25" s="75"/>
      <c r="N25" s="17">
        <v>1</v>
      </c>
      <c r="O25" s="22">
        <v>14</v>
      </c>
    </row>
    <row r="26" spans="1:15" ht="15.75">
      <c r="A26" s="72" t="s">
        <v>61</v>
      </c>
      <c r="B26" s="17">
        <v>40</v>
      </c>
      <c r="C26" s="75" t="s">
        <v>25</v>
      </c>
      <c r="D26" s="75" t="s">
        <v>25</v>
      </c>
      <c r="E26" s="75" t="s">
        <v>25</v>
      </c>
      <c r="F26" s="75" t="s">
        <v>25</v>
      </c>
      <c r="G26" s="17">
        <v>40</v>
      </c>
      <c r="H26" s="29">
        <v>5</v>
      </c>
      <c r="I26" s="34">
        <v>39</v>
      </c>
      <c r="J26" s="75"/>
      <c r="K26" s="75"/>
      <c r="L26" s="75"/>
      <c r="M26" s="75"/>
      <c r="N26" s="17">
        <v>39</v>
      </c>
      <c r="O26" s="22">
        <v>4</v>
      </c>
    </row>
    <row r="27" spans="1:15" ht="15.75">
      <c r="A27" s="74" t="s">
        <v>62</v>
      </c>
      <c r="B27" s="18">
        <f>B28+B29+B30</f>
        <v>385</v>
      </c>
      <c r="C27" s="75" t="s">
        <v>25</v>
      </c>
      <c r="D27" s="75" t="s">
        <v>25</v>
      </c>
      <c r="E27" s="75" t="s">
        <v>25</v>
      </c>
      <c r="F27" s="75" t="s">
        <v>25</v>
      </c>
      <c r="G27" s="18">
        <f>G28+G29+G30</f>
        <v>336</v>
      </c>
      <c r="H27" s="30">
        <f>H28+H29+H30</f>
        <v>33</v>
      </c>
      <c r="I27" s="35">
        <f>I28+I29+I30</f>
        <v>395</v>
      </c>
      <c r="J27" s="75" t="s">
        <v>25</v>
      </c>
      <c r="K27" s="75" t="s">
        <v>25</v>
      </c>
      <c r="L27" s="75" t="s">
        <v>25</v>
      </c>
      <c r="M27" s="75" t="s">
        <v>25</v>
      </c>
      <c r="N27" s="18">
        <f>N28+N29+N30</f>
        <v>349</v>
      </c>
      <c r="O27" s="23">
        <f>O28+O29+O30</f>
        <v>39</v>
      </c>
    </row>
    <row r="28" spans="1:15" ht="31.5">
      <c r="A28" s="71" t="s">
        <v>63</v>
      </c>
      <c r="B28" s="17">
        <v>12</v>
      </c>
      <c r="C28" s="75" t="s">
        <v>25</v>
      </c>
      <c r="D28" s="75" t="s">
        <v>25</v>
      </c>
      <c r="E28" s="75" t="s">
        <v>25</v>
      </c>
      <c r="F28" s="75" t="s">
        <v>25</v>
      </c>
      <c r="G28" s="17">
        <v>12</v>
      </c>
      <c r="H28" s="29">
        <v>0</v>
      </c>
      <c r="I28" s="34">
        <v>10</v>
      </c>
      <c r="J28" s="75" t="s">
        <v>25</v>
      </c>
      <c r="K28" s="75" t="s">
        <v>25</v>
      </c>
      <c r="L28" s="75" t="s">
        <v>25</v>
      </c>
      <c r="M28" s="75" t="s">
        <v>25</v>
      </c>
      <c r="N28" s="17">
        <v>10</v>
      </c>
      <c r="O28" s="22">
        <v>0</v>
      </c>
    </row>
    <row r="29" spans="1:15" ht="15.75">
      <c r="A29" s="72" t="s">
        <v>64</v>
      </c>
      <c r="B29" s="17">
        <v>64</v>
      </c>
      <c r="C29" s="75" t="s">
        <v>25</v>
      </c>
      <c r="D29" s="75" t="s">
        <v>25</v>
      </c>
      <c r="E29" s="75" t="s">
        <v>25</v>
      </c>
      <c r="F29" s="75" t="s">
        <v>25</v>
      </c>
      <c r="G29" s="17">
        <v>64</v>
      </c>
      <c r="H29" s="29">
        <v>0</v>
      </c>
      <c r="I29" s="34">
        <v>57</v>
      </c>
      <c r="J29" s="75" t="s">
        <v>25</v>
      </c>
      <c r="K29" s="75" t="s">
        <v>25</v>
      </c>
      <c r="L29" s="75" t="s">
        <v>25</v>
      </c>
      <c r="M29" s="75" t="s">
        <v>25</v>
      </c>
      <c r="N29" s="17">
        <v>57</v>
      </c>
      <c r="O29" s="22">
        <v>0</v>
      </c>
    </row>
    <row r="30" spans="1:15" ht="15.75">
      <c r="A30" s="72" t="s">
        <v>65</v>
      </c>
      <c r="B30" s="17">
        <v>309</v>
      </c>
      <c r="C30" s="75" t="s">
        <v>25</v>
      </c>
      <c r="D30" s="75" t="s">
        <v>25</v>
      </c>
      <c r="E30" s="75" t="s">
        <v>25</v>
      </c>
      <c r="F30" s="75" t="s">
        <v>25</v>
      </c>
      <c r="G30" s="17">
        <v>260</v>
      </c>
      <c r="H30" s="29">
        <v>33</v>
      </c>
      <c r="I30" s="34">
        <v>328</v>
      </c>
      <c r="J30" s="75" t="s">
        <v>25</v>
      </c>
      <c r="K30" s="75" t="s">
        <v>25</v>
      </c>
      <c r="L30" s="75" t="s">
        <v>25</v>
      </c>
      <c r="M30" s="75" t="s">
        <v>25</v>
      </c>
      <c r="N30" s="17">
        <v>282</v>
      </c>
      <c r="O30" s="22">
        <v>39</v>
      </c>
    </row>
    <row r="31" spans="1:15" ht="63.75" thickBot="1">
      <c r="A31" s="76" t="s">
        <v>66</v>
      </c>
      <c r="B31" s="24">
        <v>14</v>
      </c>
      <c r="C31" s="77" t="s">
        <v>25</v>
      </c>
      <c r="D31" s="77" t="s">
        <v>25</v>
      </c>
      <c r="E31" s="77" t="s">
        <v>25</v>
      </c>
      <c r="F31" s="77" t="s">
        <v>25</v>
      </c>
      <c r="G31" s="24">
        <v>14</v>
      </c>
      <c r="H31" s="31">
        <v>0</v>
      </c>
      <c r="I31" s="36">
        <v>12</v>
      </c>
      <c r="J31" s="77" t="s">
        <v>25</v>
      </c>
      <c r="K31" s="77" t="s">
        <v>25</v>
      </c>
      <c r="L31" s="77" t="s">
        <v>25</v>
      </c>
      <c r="M31" s="77" t="s">
        <v>25</v>
      </c>
      <c r="N31" s="24">
        <v>12</v>
      </c>
      <c r="O31" s="25">
        <v>4</v>
      </c>
    </row>
    <row r="32" spans="1:15" s="80" customFormat="1" ht="15.75">
      <c r="A32" s="78"/>
      <c r="B32" s="20"/>
      <c r="C32" s="79"/>
      <c r="D32" s="79"/>
      <c r="E32" s="79"/>
      <c r="F32" s="79"/>
      <c r="G32" s="20"/>
      <c r="H32" s="20"/>
      <c r="I32" s="20"/>
      <c r="J32" s="79"/>
      <c r="K32" s="79"/>
      <c r="L32" s="79"/>
      <c r="M32" s="79"/>
      <c r="N32" s="20"/>
      <c r="O32" s="20"/>
    </row>
    <row r="33" spans="1:15" s="80" customFormat="1" ht="15.75">
      <c r="A33" s="78"/>
      <c r="B33" s="20"/>
      <c r="C33" s="79"/>
      <c r="D33" s="79"/>
      <c r="E33" s="79"/>
      <c r="F33" s="79"/>
      <c r="G33" s="20"/>
      <c r="H33" s="20"/>
      <c r="I33" s="20"/>
      <c r="J33" s="79"/>
      <c r="K33" s="79"/>
      <c r="L33" s="79"/>
      <c r="M33" s="79"/>
      <c r="N33" s="20"/>
      <c r="O33" s="20"/>
    </row>
    <row r="34" spans="1:15" s="80" customFormat="1" ht="15.75">
      <c r="A34" s="78"/>
      <c r="B34" s="20"/>
      <c r="C34" s="79"/>
      <c r="D34" s="79"/>
      <c r="E34" s="79"/>
      <c r="F34" s="79"/>
      <c r="G34" s="20"/>
      <c r="H34" s="20"/>
      <c r="I34" s="20"/>
      <c r="J34" s="79"/>
      <c r="K34" s="79"/>
      <c r="L34" s="79"/>
      <c r="M34" s="79"/>
      <c r="N34" s="20"/>
      <c r="O34" s="20"/>
    </row>
    <row r="35" spans="1:15" s="80" customFormat="1" ht="15.75">
      <c r="A35" s="78"/>
      <c r="B35" s="20"/>
      <c r="C35" s="79"/>
      <c r="D35" s="79"/>
      <c r="E35" s="79"/>
      <c r="F35" s="79"/>
      <c r="G35" s="20"/>
      <c r="H35" s="20"/>
      <c r="I35" s="20"/>
      <c r="J35" s="79"/>
      <c r="K35" s="79"/>
      <c r="L35" s="79"/>
      <c r="M35" s="79"/>
      <c r="N35" s="20"/>
      <c r="O35" s="20"/>
    </row>
    <row r="36" spans="1:15" s="80" customFormat="1" ht="15.75">
      <c r="A36" s="78"/>
      <c r="B36" s="20"/>
      <c r="C36" s="79"/>
      <c r="D36" s="79"/>
      <c r="E36" s="79"/>
      <c r="F36" s="79"/>
      <c r="G36" s="20"/>
      <c r="H36" s="20"/>
      <c r="I36" s="20"/>
      <c r="J36" s="79"/>
      <c r="K36" s="79"/>
      <c r="L36" s="79"/>
      <c r="M36" s="79"/>
      <c r="N36" s="20"/>
      <c r="O36" s="20"/>
    </row>
    <row r="37" spans="1:15" s="80" customFormat="1" ht="15.75">
      <c r="A37" s="78"/>
      <c r="B37" s="20"/>
      <c r="C37" s="79"/>
      <c r="D37" s="79"/>
      <c r="E37" s="79"/>
      <c r="F37" s="79"/>
      <c r="G37" s="20"/>
      <c r="H37" s="20"/>
      <c r="I37" s="20"/>
      <c r="J37" s="79"/>
      <c r="K37" s="79"/>
      <c r="L37" s="79"/>
      <c r="M37" s="79"/>
      <c r="N37" s="20"/>
      <c r="O37" s="20"/>
    </row>
    <row r="38" spans="1:15" s="80" customFormat="1" ht="15.75">
      <c r="A38" s="78"/>
      <c r="B38" s="20"/>
      <c r="C38" s="79"/>
      <c r="D38" s="79"/>
      <c r="E38" s="79"/>
      <c r="F38" s="79"/>
      <c r="G38" s="20"/>
      <c r="H38" s="20"/>
      <c r="I38" s="20"/>
      <c r="J38" s="79"/>
      <c r="K38" s="79"/>
      <c r="L38" s="79"/>
      <c r="M38" s="79"/>
      <c r="N38" s="20"/>
      <c r="O38" s="20"/>
    </row>
    <row r="39" spans="1:15" s="80" customFormat="1" ht="15.75">
      <c r="A39" s="78"/>
      <c r="B39" s="20"/>
      <c r="C39" s="79"/>
      <c r="D39" s="79"/>
      <c r="E39" s="79"/>
      <c r="F39" s="79"/>
      <c r="G39" s="20"/>
      <c r="H39" s="20"/>
      <c r="I39" s="20"/>
      <c r="J39" s="79"/>
      <c r="K39" s="79"/>
      <c r="L39" s="79"/>
      <c r="M39" s="79"/>
      <c r="N39" s="20"/>
      <c r="O39" s="20"/>
    </row>
    <row r="40" spans="1:15" s="80" customFormat="1" ht="15.75">
      <c r="A40" s="78"/>
      <c r="B40" s="20"/>
      <c r="C40" s="79"/>
      <c r="D40" s="79"/>
      <c r="E40" s="79"/>
      <c r="F40" s="79"/>
      <c r="G40" s="20"/>
      <c r="H40" s="20"/>
      <c r="I40" s="20"/>
      <c r="J40" s="79"/>
      <c r="K40" s="79"/>
      <c r="L40" s="79"/>
      <c r="M40" s="79"/>
      <c r="N40" s="20"/>
      <c r="O40" s="20"/>
    </row>
    <row r="41" spans="1:15" s="80" customFormat="1" ht="15.75">
      <c r="A41" s="78"/>
      <c r="B41" s="20"/>
      <c r="C41" s="79"/>
      <c r="D41" s="79"/>
      <c r="E41" s="79"/>
      <c r="F41" s="79"/>
      <c r="G41" s="20"/>
      <c r="H41" s="20"/>
      <c r="I41" s="20"/>
      <c r="J41" s="79"/>
      <c r="K41" s="79"/>
      <c r="L41" s="79"/>
      <c r="M41" s="79"/>
      <c r="N41" s="20"/>
      <c r="O41" s="20"/>
    </row>
    <row r="42" ht="16.5" thickBot="1"/>
    <row r="43" spans="1:15" ht="16.5" thickBot="1">
      <c r="A43" s="127" t="s">
        <v>33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16.5" thickBot="1">
      <c r="A44" s="140" t="s">
        <v>6</v>
      </c>
      <c r="B44" s="127" t="s">
        <v>36</v>
      </c>
      <c r="C44" s="128"/>
      <c r="D44" s="128"/>
      <c r="E44" s="128"/>
      <c r="F44" s="128"/>
      <c r="G44" s="128"/>
      <c r="H44" s="128"/>
      <c r="I44" s="127" t="s">
        <v>35</v>
      </c>
      <c r="J44" s="128"/>
      <c r="K44" s="128"/>
      <c r="L44" s="128"/>
      <c r="M44" s="128"/>
      <c r="N44" s="128"/>
      <c r="O44" s="129"/>
    </row>
    <row r="45" spans="1:15" ht="54.75" customHeight="1">
      <c r="A45" s="134"/>
      <c r="B45" s="130" t="s">
        <v>37</v>
      </c>
      <c r="C45" s="131" t="s">
        <v>38</v>
      </c>
      <c r="D45" s="132"/>
      <c r="E45" s="132"/>
      <c r="F45" s="132"/>
      <c r="G45" s="130" t="s">
        <v>72</v>
      </c>
      <c r="H45" s="133" t="s">
        <v>39</v>
      </c>
      <c r="I45" s="138" t="s">
        <v>37</v>
      </c>
      <c r="J45" s="131" t="s">
        <v>38</v>
      </c>
      <c r="K45" s="132"/>
      <c r="L45" s="132"/>
      <c r="M45" s="132"/>
      <c r="N45" s="130" t="s">
        <v>72</v>
      </c>
      <c r="O45" s="139" t="s">
        <v>39</v>
      </c>
    </row>
    <row r="46" spans="1:15" ht="47.25">
      <c r="A46" s="135"/>
      <c r="B46" s="101"/>
      <c r="C46" s="66" t="s">
        <v>40</v>
      </c>
      <c r="D46" s="66" t="s">
        <v>41</v>
      </c>
      <c r="E46" s="66" t="s">
        <v>42</v>
      </c>
      <c r="F46" s="66" t="s">
        <v>43</v>
      </c>
      <c r="G46" s="101"/>
      <c r="H46" s="131"/>
      <c r="I46" s="121"/>
      <c r="J46" s="66" t="s">
        <v>40</v>
      </c>
      <c r="K46" s="66" t="s">
        <v>41</v>
      </c>
      <c r="L46" s="66" t="s">
        <v>42</v>
      </c>
      <c r="M46" s="66" t="s">
        <v>43</v>
      </c>
      <c r="N46" s="101"/>
      <c r="O46" s="110"/>
    </row>
    <row r="47" spans="1:15" ht="15.75">
      <c r="A47" s="67" t="s">
        <v>68</v>
      </c>
      <c r="B47" s="16">
        <f>B48+B50+B62+B63+B64+B67</f>
        <v>619</v>
      </c>
      <c r="C47" s="68" t="s">
        <v>25</v>
      </c>
      <c r="D47" s="68" t="s">
        <v>25</v>
      </c>
      <c r="E47" s="68" t="s">
        <v>25</v>
      </c>
      <c r="F47" s="68" t="s">
        <v>25</v>
      </c>
      <c r="G47" s="1">
        <f>G48+G50+G62+G63+G64+G67</f>
        <v>580</v>
      </c>
      <c r="H47" s="26">
        <f>H50+H62+H63+H64+H67</f>
        <v>40</v>
      </c>
      <c r="I47" s="32">
        <f>I48+I50+I62+I63+I64+I67</f>
        <v>650</v>
      </c>
      <c r="J47" s="68" t="s">
        <v>25</v>
      </c>
      <c r="K47" s="68" t="s">
        <v>25</v>
      </c>
      <c r="L47" s="68" t="s">
        <v>25</v>
      </c>
      <c r="M47" s="68" t="s">
        <v>25</v>
      </c>
      <c r="N47" s="1">
        <f>N48+N50+N62+N63+N64+N67</f>
        <v>609</v>
      </c>
      <c r="O47" s="6">
        <f>O50+O62+O63+O64+O67</f>
        <v>25</v>
      </c>
    </row>
    <row r="48" spans="1:15" ht="31.5">
      <c r="A48" s="69" t="s">
        <v>44</v>
      </c>
      <c r="B48" s="3">
        <v>36</v>
      </c>
      <c r="C48" s="3">
        <v>27</v>
      </c>
      <c r="D48" s="3">
        <v>22</v>
      </c>
      <c r="E48" s="3">
        <v>9</v>
      </c>
      <c r="F48" s="3">
        <v>1</v>
      </c>
      <c r="G48" s="2">
        <v>36</v>
      </c>
      <c r="H48" s="27" t="s">
        <v>25</v>
      </c>
      <c r="I48" s="33">
        <v>15</v>
      </c>
      <c r="J48" s="3">
        <v>15</v>
      </c>
      <c r="K48" s="3">
        <v>15</v>
      </c>
      <c r="L48" s="3">
        <v>0</v>
      </c>
      <c r="M48" s="3">
        <v>0</v>
      </c>
      <c r="N48" s="2">
        <v>15</v>
      </c>
      <c r="O48" s="8" t="s">
        <v>25</v>
      </c>
    </row>
    <row r="49" spans="1:15" ht="31.5">
      <c r="A49" s="69" t="s">
        <v>45</v>
      </c>
      <c r="B49" s="3">
        <v>23</v>
      </c>
      <c r="C49" s="3">
        <v>22</v>
      </c>
      <c r="D49" s="3">
        <v>21</v>
      </c>
      <c r="E49" s="3">
        <v>1</v>
      </c>
      <c r="F49" s="3">
        <v>1</v>
      </c>
      <c r="G49" s="2">
        <v>23</v>
      </c>
      <c r="H49" s="27" t="s">
        <v>25</v>
      </c>
      <c r="I49" s="33">
        <v>0</v>
      </c>
      <c r="J49" s="3">
        <v>0</v>
      </c>
      <c r="K49" s="3">
        <v>0</v>
      </c>
      <c r="L49" s="3">
        <v>0</v>
      </c>
      <c r="M49" s="3">
        <v>0</v>
      </c>
      <c r="N49" s="2">
        <v>0</v>
      </c>
      <c r="O49" s="8" t="s">
        <v>25</v>
      </c>
    </row>
    <row r="50" spans="1:15" ht="15.75">
      <c r="A50" s="70" t="s">
        <v>46</v>
      </c>
      <c r="B50" s="16">
        <f>SUM(B51:B60)</f>
        <v>249</v>
      </c>
      <c r="C50" s="16">
        <f aca="true" t="shared" si="2" ref="C50:H50">SUM(C51:C60)</f>
        <v>82</v>
      </c>
      <c r="D50" s="16">
        <f t="shared" si="2"/>
        <v>66</v>
      </c>
      <c r="E50" s="16">
        <f t="shared" si="2"/>
        <v>158</v>
      </c>
      <c r="F50" s="16">
        <f t="shared" si="2"/>
        <v>125</v>
      </c>
      <c r="G50" s="16">
        <f t="shared" si="2"/>
        <v>249</v>
      </c>
      <c r="H50" s="28">
        <f t="shared" si="2"/>
        <v>7</v>
      </c>
      <c r="I50" s="32">
        <f>SUM(I51:I61)</f>
        <v>273</v>
      </c>
      <c r="J50" s="16">
        <f aca="true" t="shared" si="3" ref="J50:O50">SUM(J51:J61)</f>
        <v>96</v>
      </c>
      <c r="K50" s="16">
        <f t="shared" si="3"/>
        <v>68</v>
      </c>
      <c r="L50" s="16">
        <f t="shared" si="3"/>
        <v>174</v>
      </c>
      <c r="M50" s="16">
        <f t="shared" si="3"/>
        <v>141</v>
      </c>
      <c r="N50" s="16">
        <f t="shared" si="3"/>
        <v>272</v>
      </c>
      <c r="O50" s="21">
        <f t="shared" si="3"/>
        <v>4</v>
      </c>
    </row>
    <row r="51" spans="1:15" ht="31.5">
      <c r="A51" s="71" t="s">
        <v>47</v>
      </c>
      <c r="B51" s="17">
        <v>209</v>
      </c>
      <c r="C51" s="17">
        <v>61</v>
      </c>
      <c r="D51" s="17">
        <v>46</v>
      </c>
      <c r="E51" s="17">
        <v>139</v>
      </c>
      <c r="F51" s="17">
        <v>110</v>
      </c>
      <c r="G51" s="17">
        <v>209</v>
      </c>
      <c r="H51" s="29">
        <v>1</v>
      </c>
      <c r="I51" s="34">
        <v>225</v>
      </c>
      <c r="J51" s="17">
        <v>69</v>
      </c>
      <c r="K51" s="17">
        <v>44</v>
      </c>
      <c r="L51" s="17">
        <v>154</v>
      </c>
      <c r="M51" s="17">
        <v>126</v>
      </c>
      <c r="N51" s="17">
        <v>225</v>
      </c>
      <c r="O51" s="22">
        <v>0</v>
      </c>
    </row>
    <row r="52" spans="1:15" ht="15.75">
      <c r="A52" s="72" t="s">
        <v>48</v>
      </c>
      <c r="B52" s="17">
        <v>7</v>
      </c>
      <c r="C52" s="17">
        <v>3</v>
      </c>
      <c r="D52" s="17">
        <v>3</v>
      </c>
      <c r="E52" s="17">
        <v>4</v>
      </c>
      <c r="F52" s="17">
        <v>3</v>
      </c>
      <c r="G52" s="17">
        <v>7</v>
      </c>
      <c r="H52" s="29">
        <v>0</v>
      </c>
      <c r="I52" s="34">
        <v>13</v>
      </c>
      <c r="J52" s="17">
        <v>8</v>
      </c>
      <c r="K52" s="17">
        <v>7</v>
      </c>
      <c r="L52" s="17">
        <v>4</v>
      </c>
      <c r="M52" s="17">
        <v>3</v>
      </c>
      <c r="N52" s="17">
        <v>13</v>
      </c>
      <c r="O52" s="22">
        <v>0</v>
      </c>
    </row>
    <row r="53" spans="1:15" ht="15.75">
      <c r="A53" s="72" t="s">
        <v>49</v>
      </c>
      <c r="B53" s="17">
        <v>15</v>
      </c>
      <c r="C53" s="17">
        <v>7</v>
      </c>
      <c r="D53" s="17">
        <v>6</v>
      </c>
      <c r="E53" s="17">
        <v>8</v>
      </c>
      <c r="F53" s="17">
        <v>6</v>
      </c>
      <c r="G53" s="17">
        <v>15</v>
      </c>
      <c r="H53" s="29">
        <v>4</v>
      </c>
      <c r="I53" s="34">
        <v>16</v>
      </c>
      <c r="J53" s="17">
        <v>6</v>
      </c>
      <c r="K53" s="17">
        <v>4</v>
      </c>
      <c r="L53" s="17">
        <v>10</v>
      </c>
      <c r="M53" s="17">
        <v>8</v>
      </c>
      <c r="N53" s="17">
        <v>16</v>
      </c>
      <c r="O53" s="22">
        <v>3</v>
      </c>
    </row>
    <row r="54" spans="1:15" ht="15.75">
      <c r="A54" s="72" t="s">
        <v>50</v>
      </c>
      <c r="B54" s="17">
        <v>10</v>
      </c>
      <c r="C54" s="17">
        <v>3</v>
      </c>
      <c r="D54" s="17">
        <v>3</v>
      </c>
      <c r="E54" s="17">
        <v>7</v>
      </c>
      <c r="F54" s="17">
        <v>6</v>
      </c>
      <c r="G54" s="17">
        <v>10</v>
      </c>
      <c r="H54" s="29">
        <v>1</v>
      </c>
      <c r="I54" s="34">
        <v>11</v>
      </c>
      <c r="J54" s="17">
        <v>5</v>
      </c>
      <c r="K54" s="17">
        <v>5</v>
      </c>
      <c r="L54" s="17">
        <v>6</v>
      </c>
      <c r="M54" s="17">
        <v>4</v>
      </c>
      <c r="N54" s="17">
        <v>10</v>
      </c>
      <c r="O54" s="22">
        <v>0</v>
      </c>
    </row>
    <row r="55" spans="1:15" ht="15.75">
      <c r="A55" s="72" t="s">
        <v>51</v>
      </c>
      <c r="B55" s="17">
        <v>4</v>
      </c>
      <c r="C55" s="17">
        <v>4</v>
      </c>
      <c r="D55" s="17">
        <v>4</v>
      </c>
      <c r="E55" s="17">
        <v>0</v>
      </c>
      <c r="F55" s="17">
        <v>0</v>
      </c>
      <c r="G55" s="17">
        <v>4</v>
      </c>
      <c r="H55" s="29">
        <v>1</v>
      </c>
      <c r="I55" s="34">
        <v>5</v>
      </c>
      <c r="J55" s="17">
        <v>5</v>
      </c>
      <c r="K55" s="17">
        <v>5</v>
      </c>
      <c r="L55" s="17">
        <v>0</v>
      </c>
      <c r="M55" s="17">
        <v>0</v>
      </c>
      <c r="N55" s="17">
        <v>5</v>
      </c>
      <c r="O55" s="22">
        <v>1</v>
      </c>
    </row>
    <row r="56" spans="1:15" ht="15.75">
      <c r="A56" s="72" t="s">
        <v>52</v>
      </c>
      <c r="B56" s="17">
        <v>1</v>
      </c>
      <c r="C56" s="17">
        <v>1</v>
      </c>
      <c r="D56" s="17">
        <v>1</v>
      </c>
      <c r="E56" s="17">
        <v>0</v>
      </c>
      <c r="F56" s="17">
        <v>0</v>
      </c>
      <c r="G56" s="17">
        <v>1</v>
      </c>
      <c r="H56" s="29">
        <v>0</v>
      </c>
      <c r="I56" s="34">
        <v>1</v>
      </c>
      <c r="J56" s="17">
        <v>1</v>
      </c>
      <c r="K56" s="17">
        <v>1</v>
      </c>
      <c r="L56" s="17">
        <v>0</v>
      </c>
      <c r="M56" s="17">
        <v>0</v>
      </c>
      <c r="N56" s="17">
        <v>1</v>
      </c>
      <c r="O56" s="22">
        <v>0</v>
      </c>
    </row>
    <row r="57" spans="1:15" ht="15.75">
      <c r="A57" s="72" t="s">
        <v>53</v>
      </c>
      <c r="B57" s="17">
        <v>3</v>
      </c>
      <c r="C57" s="17">
        <v>3</v>
      </c>
      <c r="D57" s="17">
        <v>3</v>
      </c>
      <c r="E57" s="17">
        <v>0</v>
      </c>
      <c r="F57" s="17">
        <v>0</v>
      </c>
      <c r="G57" s="17">
        <v>3</v>
      </c>
      <c r="H57" s="29">
        <v>0</v>
      </c>
      <c r="I57" s="34">
        <v>2</v>
      </c>
      <c r="J57" s="17">
        <v>2</v>
      </c>
      <c r="K57" s="17">
        <v>2</v>
      </c>
      <c r="L57" s="17">
        <v>0</v>
      </c>
      <c r="M57" s="17">
        <v>0</v>
      </c>
      <c r="N57" s="17">
        <v>2</v>
      </c>
      <c r="O57" s="22">
        <v>0</v>
      </c>
    </row>
    <row r="58" spans="1:15" ht="15.75">
      <c r="A58" s="72" t="s">
        <v>54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29">
        <v>0</v>
      </c>
      <c r="I58" s="34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2">
        <v>0</v>
      </c>
    </row>
    <row r="59" spans="1:15" ht="15.75">
      <c r="A59" s="72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29">
        <v>0</v>
      </c>
      <c r="I59" s="34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2">
        <v>0</v>
      </c>
    </row>
    <row r="60" spans="1:15" ht="15.75">
      <c r="A60" s="72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29">
        <v>0</v>
      </c>
      <c r="I60" s="34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22">
        <v>0</v>
      </c>
    </row>
    <row r="61" spans="1:15" ht="15.75">
      <c r="A61" s="73" t="s">
        <v>71</v>
      </c>
      <c r="B61" s="17"/>
      <c r="C61" s="17"/>
      <c r="D61" s="17"/>
      <c r="E61" s="17"/>
      <c r="F61" s="17"/>
      <c r="G61" s="17"/>
      <c r="H61" s="29"/>
      <c r="I61" s="34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2">
        <v>0</v>
      </c>
    </row>
    <row r="62" spans="1:15" ht="15.75">
      <c r="A62" s="74" t="s">
        <v>57</v>
      </c>
      <c r="B62" s="17">
        <v>47</v>
      </c>
      <c r="C62" s="75" t="s">
        <v>25</v>
      </c>
      <c r="D62" s="75" t="s">
        <v>25</v>
      </c>
      <c r="E62" s="75" t="s">
        <v>25</v>
      </c>
      <c r="F62" s="75" t="s">
        <v>25</v>
      </c>
      <c r="G62" s="17">
        <v>47</v>
      </c>
      <c r="H62" s="29">
        <v>0</v>
      </c>
      <c r="I62" s="34">
        <v>37</v>
      </c>
      <c r="J62" s="75" t="s">
        <v>25</v>
      </c>
      <c r="K62" s="75" t="s">
        <v>25</v>
      </c>
      <c r="L62" s="75" t="s">
        <v>25</v>
      </c>
      <c r="M62" s="75" t="s">
        <v>25</v>
      </c>
      <c r="N62" s="17">
        <v>37</v>
      </c>
      <c r="O62" s="22">
        <v>0</v>
      </c>
    </row>
    <row r="63" spans="1:15" ht="15.75">
      <c r="A63" s="74" t="s">
        <v>58</v>
      </c>
      <c r="B63" s="17">
        <v>74</v>
      </c>
      <c r="C63" s="75" t="s">
        <v>25</v>
      </c>
      <c r="D63" s="75" t="s">
        <v>25</v>
      </c>
      <c r="E63" s="75" t="s">
        <v>25</v>
      </c>
      <c r="F63" s="75" t="s">
        <v>25</v>
      </c>
      <c r="G63" s="17">
        <v>74</v>
      </c>
      <c r="H63" s="29">
        <v>0</v>
      </c>
      <c r="I63" s="34">
        <v>87</v>
      </c>
      <c r="J63" s="75" t="s">
        <v>25</v>
      </c>
      <c r="K63" s="75" t="s">
        <v>25</v>
      </c>
      <c r="L63" s="75" t="s">
        <v>25</v>
      </c>
      <c r="M63" s="75" t="s">
        <v>25</v>
      </c>
      <c r="N63" s="17">
        <v>87</v>
      </c>
      <c r="O63" s="22">
        <v>0</v>
      </c>
    </row>
    <row r="64" spans="1:15" ht="15.75">
      <c r="A64" s="74" t="s">
        <v>59</v>
      </c>
      <c r="B64" s="17">
        <v>19</v>
      </c>
      <c r="C64" s="75" t="s">
        <v>25</v>
      </c>
      <c r="D64" s="75" t="s">
        <v>25</v>
      </c>
      <c r="E64" s="75" t="s">
        <v>25</v>
      </c>
      <c r="F64" s="75" t="s">
        <v>25</v>
      </c>
      <c r="G64" s="17">
        <v>19</v>
      </c>
      <c r="H64" s="29">
        <v>1</v>
      </c>
      <c r="I64" s="34">
        <v>20</v>
      </c>
      <c r="J64" s="75" t="s">
        <v>25</v>
      </c>
      <c r="K64" s="75" t="s">
        <v>25</v>
      </c>
      <c r="L64" s="75" t="s">
        <v>25</v>
      </c>
      <c r="M64" s="75" t="s">
        <v>25</v>
      </c>
      <c r="N64" s="17">
        <v>20</v>
      </c>
      <c r="O64" s="22">
        <v>1</v>
      </c>
    </row>
    <row r="65" spans="1:15" ht="31.5">
      <c r="A65" s="71" t="s">
        <v>60</v>
      </c>
      <c r="B65" s="17">
        <v>0</v>
      </c>
      <c r="C65" s="75" t="s">
        <v>25</v>
      </c>
      <c r="D65" s="75" t="s">
        <v>25</v>
      </c>
      <c r="E65" s="75" t="s">
        <v>25</v>
      </c>
      <c r="F65" s="75" t="s">
        <v>25</v>
      </c>
      <c r="G65" s="17">
        <v>0</v>
      </c>
      <c r="H65" s="29">
        <v>0</v>
      </c>
      <c r="I65" s="34">
        <v>0</v>
      </c>
      <c r="J65" s="75" t="s">
        <v>25</v>
      </c>
      <c r="K65" s="75" t="s">
        <v>25</v>
      </c>
      <c r="L65" s="75" t="s">
        <v>25</v>
      </c>
      <c r="M65" s="75" t="s">
        <v>25</v>
      </c>
      <c r="N65" s="17">
        <v>0</v>
      </c>
      <c r="O65" s="22">
        <v>0</v>
      </c>
    </row>
    <row r="66" spans="1:15" ht="15.75">
      <c r="A66" s="72" t="s">
        <v>61</v>
      </c>
      <c r="B66" s="17">
        <v>19</v>
      </c>
      <c r="C66" s="75" t="s">
        <v>25</v>
      </c>
      <c r="D66" s="75" t="s">
        <v>25</v>
      </c>
      <c r="E66" s="75" t="s">
        <v>25</v>
      </c>
      <c r="F66" s="75" t="s">
        <v>25</v>
      </c>
      <c r="G66" s="17">
        <v>19</v>
      </c>
      <c r="H66" s="29">
        <v>1</v>
      </c>
      <c r="I66" s="34">
        <v>20</v>
      </c>
      <c r="J66" s="75" t="s">
        <v>25</v>
      </c>
      <c r="K66" s="75" t="s">
        <v>25</v>
      </c>
      <c r="L66" s="75" t="s">
        <v>25</v>
      </c>
      <c r="M66" s="75" t="s">
        <v>25</v>
      </c>
      <c r="N66" s="17">
        <v>20</v>
      </c>
      <c r="O66" s="22">
        <v>1</v>
      </c>
    </row>
    <row r="67" spans="1:15" ht="15.75">
      <c r="A67" s="74" t="s">
        <v>62</v>
      </c>
      <c r="B67" s="18">
        <f>B68+B69+B70</f>
        <v>194</v>
      </c>
      <c r="C67" s="75" t="s">
        <v>25</v>
      </c>
      <c r="D67" s="75" t="s">
        <v>25</v>
      </c>
      <c r="E67" s="75" t="s">
        <v>25</v>
      </c>
      <c r="F67" s="75" t="s">
        <v>25</v>
      </c>
      <c r="G67" s="18">
        <f>G68+G69+G70</f>
        <v>155</v>
      </c>
      <c r="H67" s="30">
        <f>H68+H69+H70</f>
        <v>32</v>
      </c>
      <c r="I67" s="35">
        <f>I68+I69+I70</f>
        <v>218</v>
      </c>
      <c r="J67" s="75" t="s">
        <v>25</v>
      </c>
      <c r="K67" s="75" t="s">
        <v>25</v>
      </c>
      <c r="L67" s="75" t="s">
        <v>25</v>
      </c>
      <c r="M67" s="75" t="s">
        <v>25</v>
      </c>
      <c r="N67" s="18">
        <f>N68+N69+N70</f>
        <v>178</v>
      </c>
      <c r="O67" s="23">
        <f>O68+O69+O70</f>
        <v>20</v>
      </c>
    </row>
    <row r="68" spans="1:15" ht="31.5">
      <c r="A68" s="71" t="s">
        <v>63</v>
      </c>
      <c r="B68" s="17">
        <v>0</v>
      </c>
      <c r="C68" s="75" t="s">
        <v>25</v>
      </c>
      <c r="D68" s="75" t="s">
        <v>25</v>
      </c>
      <c r="E68" s="75" t="s">
        <v>25</v>
      </c>
      <c r="F68" s="75" t="s">
        <v>25</v>
      </c>
      <c r="G68" s="17">
        <v>0</v>
      </c>
      <c r="H68" s="29">
        <v>0</v>
      </c>
      <c r="I68" s="34">
        <v>0</v>
      </c>
      <c r="J68" s="75" t="s">
        <v>25</v>
      </c>
      <c r="K68" s="75" t="s">
        <v>25</v>
      </c>
      <c r="L68" s="75" t="s">
        <v>25</v>
      </c>
      <c r="M68" s="75" t="s">
        <v>25</v>
      </c>
      <c r="N68" s="17">
        <v>0</v>
      </c>
      <c r="O68" s="22">
        <v>0</v>
      </c>
    </row>
    <row r="69" spans="1:15" ht="15.75">
      <c r="A69" s="72" t="s">
        <v>64</v>
      </c>
      <c r="B69" s="17">
        <v>39</v>
      </c>
      <c r="C69" s="75" t="s">
        <v>25</v>
      </c>
      <c r="D69" s="75" t="s">
        <v>25</v>
      </c>
      <c r="E69" s="75" t="s">
        <v>25</v>
      </c>
      <c r="F69" s="75" t="s">
        <v>25</v>
      </c>
      <c r="G69" s="17">
        <v>39</v>
      </c>
      <c r="H69" s="29">
        <v>0</v>
      </c>
      <c r="I69" s="34">
        <v>42</v>
      </c>
      <c r="J69" s="75" t="s">
        <v>25</v>
      </c>
      <c r="K69" s="75" t="s">
        <v>25</v>
      </c>
      <c r="L69" s="75" t="s">
        <v>25</v>
      </c>
      <c r="M69" s="75" t="s">
        <v>25</v>
      </c>
      <c r="N69" s="17">
        <v>42</v>
      </c>
      <c r="O69" s="22">
        <v>0</v>
      </c>
    </row>
    <row r="70" spans="1:15" ht="15.75">
      <c r="A70" s="72" t="s">
        <v>65</v>
      </c>
      <c r="B70" s="17">
        <v>155</v>
      </c>
      <c r="C70" s="75" t="s">
        <v>25</v>
      </c>
      <c r="D70" s="75" t="s">
        <v>25</v>
      </c>
      <c r="E70" s="75" t="s">
        <v>25</v>
      </c>
      <c r="F70" s="75" t="s">
        <v>25</v>
      </c>
      <c r="G70" s="17">
        <v>116</v>
      </c>
      <c r="H70" s="29">
        <v>32</v>
      </c>
      <c r="I70" s="34">
        <v>176</v>
      </c>
      <c r="J70" s="75" t="s">
        <v>25</v>
      </c>
      <c r="K70" s="75" t="s">
        <v>25</v>
      </c>
      <c r="L70" s="75" t="s">
        <v>25</v>
      </c>
      <c r="M70" s="75" t="s">
        <v>25</v>
      </c>
      <c r="N70" s="17">
        <v>136</v>
      </c>
      <c r="O70" s="22">
        <v>20</v>
      </c>
    </row>
    <row r="71" spans="1:15" ht="63.75" thickBot="1">
      <c r="A71" s="76" t="s">
        <v>66</v>
      </c>
      <c r="B71" s="24">
        <v>0</v>
      </c>
      <c r="C71" s="77" t="s">
        <v>25</v>
      </c>
      <c r="D71" s="77" t="s">
        <v>25</v>
      </c>
      <c r="E71" s="77" t="s">
        <v>25</v>
      </c>
      <c r="F71" s="77" t="s">
        <v>25</v>
      </c>
      <c r="G71" s="24">
        <v>0</v>
      </c>
      <c r="H71" s="31">
        <v>0</v>
      </c>
      <c r="I71" s="36">
        <v>0</v>
      </c>
      <c r="J71" s="77" t="s">
        <v>25</v>
      </c>
      <c r="K71" s="77" t="s">
        <v>25</v>
      </c>
      <c r="L71" s="77" t="s">
        <v>25</v>
      </c>
      <c r="M71" s="77" t="s">
        <v>25</v>
      </c>
      <c r="N71" s="24">
        <v>0</v>
      </c>
      <c r="O71" s="25">
        <v>0</v>
      </c>
    </row>
    <row r="72" spans="1:15" s="80" customFormat="1" ht="15.75">
      <c r="A72" s="78"/>
      <c r="B72" s="20"/>
      <c r="C72" s="79"/>
      <c r="D72" s="79"/>
      <c r="E72" s="79"/>
      <c r="F72" s="79"/>
      <c r="G72" s="20"/>
      <c r="H72" s="20"/>
      <c r="I72" s="20"/>
      <c r="J72" s="79"/>
      <c r="K72" s="79"/>
      <c r="L72" s="79"/>
      <c r="M72" s="79"/>
      <c r="N72" s="20"/>
      <c r="O72" s="20"/>
    </row>
    <row r="73" spans="1:15" s="80" customFormat="1" ht="15.75">
      <c r="A73" s="78"/>
      <c r="B73" s="20"/>
      <c r="C73" s="79"/>
      <c r="D73" s="79"/>
      <c r="E73" s="79"/>
      <c r="F73" s="79"/>
      <c r="G73" s="20"/>
      <c r="H73" s="20"/>
      <c r="I73" s="20"/>
      <c r="J73" s="79"/>
      <c r="K73" s="79"/>
      <c r="L73" s="79"/>
      <c r="M73" s="79"/>
      <c r="N73" s="20"/>
      <c r="O73" s="20"/>
    </row>
    <row r="74" spans="1:15" s="80" customFormat="1" ht="15.75">
      <c r="A74" s="78"/>
      <c r="B74" s="20"/>
      <c r="C74" s="79"/>
      <c r="D74" s="79"/>
      <c r="E74" s="79"/>
      <c r="F74" s="79"/>
      <c r="G74" s="20"/>
      <c r="H74" s="20"/>
      <c r="I74" s="20"/>
      <c r="J74" s="79"/>
      <c r="K74" s="79"/>
      <c r="L74" s="79"/>
      <c r="M74" s="79"/>
      <c r="N74" s="20"/>
      <c r="O74" s="20"/>
    </row>
    <row r="75" spans="1:15" s="80" customFormat="1" ht="15.75">
      <c r="A75" s="78"/>
      <c r="B75" s="20"/>
      <c r="C75" s="79"/>
      <c r="D75" s="79"/>
      <c r="E75" s="79"/>
      <c r="F75" s="79"/>
      <c r="G75" s="20"/>
      <c r="H75" s="20"/>
      <c r="I75" s="20"/>
      <c r="J75" s="79"/>
      <c r="K75" s="79"/>
      <c r="L75" s="79"/>
      <c r="M75" s="79"/>
      <c r="N75" s="20"/>
      <c r="O75" s="20"/>
    </row>
    <row r="76" spans="1:15" s="80" customFormat="1" ht="15.75">
      <c r="A76" s="78"/>
      <c r="B76" s="20"/>
      <c r="C76" s="79"/>
      <c r="D76" s="79"/>
      <c r="E76" s="79"/>
      <c r="F76" s="79"/>
      <c r="G76" s="20"/>
      <c r="H76" s="20"/>
      <c r="I76" s="20"/>
      <c r="J76" s="79"/>
      <c r="K76" s="79"/>
      <c r="L76" s="79"/>
      <c r="M76" s="79"/>
      <c r="N76" s="20"/>
      <c r="O76" s="20"/>
    </row>
    <row r="77" spans="1:15" s="80" customFormat="1" ht="15.75">
      <c r="A77" s="78"/>
      <c r="B77" s="20"/>
      <c r="C77" s="79"/>
      <c r="D77" s="79"/>
      <c r="E77" s="79"/>
      <c r="F77" s="79"/>
      <c r="G77" s="20"/>
      <c r="H77" s="20"/>
      <c r="I77" s="20"/>
      <c r="J77" s="79"/>
      <c r="K77" s="79"/>
      <c r="L77" s="79"/>
      <c r="M77" s="79"/>
      <c r="N77" s="20"/>
      <c r="O77" s="20"/>
    </row>
    <row r="78" spans="1:15" s="80" customFormat="1" ht="15.75">
      <c r="A78" s="78"/>
      <c r="B78" s="20"/>
      <c r="C78" s="79"/>
      <c r="D78" s="79"/>
      <c r="E78" s="79"/>
      <c r="F78" s="79"/>
      <c r="G78" s="20"/>
      <c r="H78" s="20"/>
      <c r="I78" s="20"/>
      <c r="J78" s="79"/>
      <c r="K78" s="79"/>
      <c r="L78" s="79"/>
      <c r="M78" s="79"/>
      <c r="N78" s="20"/>
      <c r="O78" s="20"/>
    </row>
    <row r="79" spans="1:15" s="80" customFormat="1" ht="15.75">
      <c r="A79" s="78"/>
      <c r="B79" s="20"/>
      <c r="C79" s="79"/>
      <c r="D79" s="79"/>
      <c r="E79" s="79"/>
      <c r="F79" s="79"/>
      <c r="G79" s="20"/>
      <c r="H79" s="20"/>
      <c r="I79" s="20"/>
      <c r="J79" s="79"/>
      <c r="K79" s="79"/>
      <c r="L79" s="79"/>
      <c r="M79" s="79"/>
      <c r="N79" s="20"/>
      <c r="O79" s="20"/>
    </row>
    <row r="80" spans="1:15" s="80" customFormat="1" ht="15.75">
      <c r="A80" s="78"/>
      <c r="B80" s="20"/>
      <c r="C80" s="79"/>
      <c r="D80" s="79"/>
      <c r="E80" s="79"/>
      <c r="F80" s="79"/>
      <c r="G80" s="20"/>
      <c r="H80" s="20"/>
      <c r="I80" s="20"/>
      <c r="J80" s="79"/>
      <c r="K80" s="79"/>
      <c r="L80" s="79"/>
      <c r="M80" s="79"/>
      <c r="N80" s="20"/>
      <c r="O80" s="20"/>
    </row>
    <row r="81" spans="1:15" s="80" customFormat="1" ht="15.75">
      <c r="A81" s="78"/>
      <c r="B81" s="20"/>
      <c r="C81" s="79"/>
      <c r="D81" s="79"/>
      <c r="E81" s="79"/>
      <c r="F81" s="79"/>
      <c r="G81" s="20"/>
      <c r="H81" s="20"/>
      <c r="I81" s="20"/>
      <c r="J81" s="79"/>
      <c r="K81" s="79"/>
      <c r="L81" s="79"/>
      <c r="M81" s="79"/>
      <c r="N81" s="20"/>
      <c r="O81" s="20"/>
    </row>
    <row r="82" spans="1:15" s="80" customFormat="1" ht="15.75">
      <c r="A82" s="78"/>
      <c r="B82" s="20"/>
      <c r="C82" s="79"/>
      <c r="D82" s="79"/>
      <c r="E82" s="79"/>
      <c r="F82" s="79"/>
      <c r="G82" s="20"/>
      <c r="H82" s="20"/>
      <c r="I82" s="20"/>
      <c r="J82" s="79"/>
      <c r="K82" s="79"/>
      <c r="L82" s="79"/>
      <c r="M82" s="79"/>
      <c r="N82" s="20"/>
      <c r="O82" s="20"/>
    </row>
    <row r="83" spans="1:15" s="80" customFormat="1" ht="15.75">
      <c r="A83" s="78"/>
      <c r="B83" s="20"/>
      <c r="C83" s="79"/>
      <c r="D83" s="79"/>
      <c r="E83" s="79"/>
      <c r="F83" s="79"/>
      <c r="G83" s="20"/>
      <c r="H83" s="20"/>
      <c r="I83" s="20"/>
      <c r="J83" s="79"/>
      <c r="K83" s="79"/>
      <c r="L83" s="79"/>
      <c r="M83" s="79"/>
      <c r="N83" s="20"/>
      <c r="O83" s="20"/>
    </row>
    <row r="84" spans="1:15" s="80" customFormat="1" ht="15.75">
      <c r="A84" s="78"/>
      <c r="B84" s="20"/>
      <c r="C84" s="79"/>
      <c r="D84" s="79"/>
      <c r="E84" s="79"/>
      <c r="F84" s="79"/>
      <c r="G84" s="20"/>
      <c r="H84" s="20"/>
      <c r="I84" s="20"/>
      <c r="J84" s="79"/>
      <c r="K84" s="79"/>
      <c r="L84" s="79"/>
      <c r="M84" s="79"/>
      <c r="N84" s="20"/>
      <c r="O84" s="20"/>
    </row>
    <row r="85" spans="1:15" s="80" customFormat="1" ht="15.75">
      <c r="A85" s="78"/>
      <c r="B85" s="20"/>
      <c r="C85" s="79"/>
      <c r="D85" s="79"/>
      <c r="E85" s="79"/>
      <c r="F85" s="79"/>
      <c r="G85" s="20"/>
      <c r="H85" s="20"/>
      <c r="I85" s="20"/>
      <c r="J85" s="79"/>
      <c r="K85" s="79"/>
      <c r="L85" s="79"/>
      <c r="M85" s="79"/>
      <c r="N85" s="20"/>
      <c r="O85" s="20"/>
    </row>
    <row r="86" spans="1:15" s="80" customFormat="1" ht="15.75">
      <c r="A86" s="78"/>
      <c r="B86" s="20"/>
      <c r="C86" s="79"/>
      <c r="D86" s="79"/>
      <c r="E86" s="79"/>
      <c r="F86" s="79"/>
      <c r="G86" s="20"/>
      <c r="H86" s="20"/>
      <c r="I86" s="20"/>
      <c r="J86" s="79"/>
      <c r="K86" s="79"/>
      <c r="L86" s="79"/>
      <c r="M86" s="79"/>
      <c r="N86" s="20"/>
      <c r="O86" s="20"/>
    </row>
    <row r="87" ht="16.5" thickBot="1"/>
    <row r="88" spans="1:15" ht="16.5" thickBot="1">
      <c r="A88" s="127" t="s">
        <v>34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9"/>
    </row>
    <row r="89" spans="1:15" ht="16.5" thickBot="1">
      <c r="A89" s="134" t="s">
        <v>6</v>
      </c>
      <c r="B89" s="136" t="s">
        <v>36</v>
      </c>
      <c r="C89" s="137"/>
      <c r="D89" s="137"/>
      <c r="E89" s="137"/>
      <c r="F89" s="137"/>
      <c r="G89" s="137"/>
      <c r="H89" s="137"/>
      <c r="I89" s="127" t="s">
        <v>35</v>
      </c>
      <c r="J89" s="128"/>
      <c r="K89" s="128"/>
      <c r="L89" s="128"/>
      <c r="M89" s="128"/>
      <c r="N89" s="128"/>
      <c r="O89" s="129"/>
    </row>
    <row r="90" spans="1:15" ht="54.75" customHeight="1">
      <c r="A90" s="134"/>
      <c r="B90" s="130" t="s">
        <v>37</v>
      </c>
      <c r="C90" s="131" t="s">
        <v>38</v>
      </c>
      <c r="D90" s="132"/>
      <c r="E90" s="132"/>
      <c r="F90" s="132"/>
      <c r="G90" s="130" t="s">
        <v>72</v>
      </c>
      <c r="H90" s="133" t="s">
        <v>39</v>
      </c>
      <c r="I90" s="138" t="s">
        <v>37</v>
      </c>
      <c r="J90" s="131" t="s">
        <v>38</v>
      </c>
      <c r="K90" s="132"/>
      <c r="L90" s="132"/>
      <c r="M90" s="132"/>
      <c r="N90" s="130" t="s">
        <v>72</v>
      </c>
      <c r="O90" s="139" t="s">
        <v>39</v>
      </c>
    </row>
    <row r="91" spans="1:15" ht="47.25">
      <c r="A91" s="135"/>
      <c r="B91" s="101"/>
      <c r="C91" s="66" t="s">
        <v>40</v>
      </c>
      <c r="D91" s="66" t="s">
        <v>41</v>
      </c>
      <c r="E91" s="66" t="s">
        <v>42</v>
      </c>
      <c r="F91" s="66" t="s">
        <v>43</v>
      </c>
      <c r="G91" s="101"/>
      <c r="H91" s="131"/>
      <c r="I91" s="121"/>
      <c r="J91" s="66" t="s">
        <v>40</v>
      </c>
      <c r="K91" s="66" t="s">
        <v>41</v>
      </c>
      <c r="L91" s="66" t="s">
        <v>42</v>
      </c>
      <c r="M91" s="66" t="s">
        <v>43</v>
      </c>
      <c r="N91" s="101"/>
      <c r="O91" s="110"/>
    </row>
    <row r="92" spans="1:15" ht="15.75">
      <c r="A92" s="67" t="s">
        <v>68</v>
      </c>
      <c r="B92" s="16">
        <f>B93+B95+B107+B108+B109+B112</f>
        <v>2041</v>
      </c>
      <c r="C92" s="68" t="s">
        <v>25</v>
      </c>
      <c r="D92" s="68" t="s">
        <v>25</v>
      </c>
      <c r="E92" s="68" t="s">
        <v>25</v>
      </c>
      <c r="F92" s="68" t="s">
        <v>25</v>
      </c>
      <c r="G92" s="1">
        <f>G93+G95+G107+G108+G109+G112</f>
        <v>1953</v>
      </c>
      <c r="H92" s="26">
        <f>H95+H107+H108+H109+H112</f>
        <v>117</v>
      </c>
      <c r="I92" s="32">
        <f>I93+I95+I107+I108+I109+I112</f>
        <v>2037</v>
      </c>
      <c r="J92" s="68" t="s">
        <v>25</v>
      </c>
      <c r="K92" s="68" t="s">
        <v>25</v>
      </c>
      <c r="L92" s="68" t="s">
        <v>25</v>
      </c>
      <c r="M92" s="68" t="s">
        <v>25</v>
      </c>
      <c r="N92" s="1">
        <f>N93+N95+N107+N108+N109+N112</f>
        <v>1950</v>
      </c>
      <c r="O92" s="6">
        <f>O95+O107+O108+O109+O112</f>
        <v>115</v>
      </c>
    </row>
    <row r="93" spans="1:15" ht="31.5">
      <c r="A93" s="69" t="s">
        <v>44</v>
      </c>
      <c r="B93" s="3">
        <f>B8+B48</f>
        <v>127</v>
      </c>
      <c r="C93" s="3">
        <f>C8+C48</f>
        <v>97</v>
      </c>
      <c r="D93" s="3">
        <f>D8+D48</f>
        <v>69</v>
      </c>
      <c r="E93" s="3">
        <f>E8+E48</f>
        <v>30</v>
      </c>
      <c r="F93" s="3">
        <f>F8+F48</f>
        <v>2</v>
      </c>
      <c r="G93" s="3">
        <f>G8+G48</f>
        <v>127</v>
      </c>
      <c r="H93" s="27" t="s">
        <v>25</v>
      </c>
      <c r="I93" s="33">
        <f>I8+I48</f>
        <v>41</v>
      </c>
      <c r="J93" s="3">
        <f>J8+J48</f>
        <v>41</v>
      </c>
      <c r="K93" s="3">
        <f>K8+K48</f>
        <v>39</v>
      </c>
      <c r="L93" s="3">
        <f>L8+L48</f>
        <v>0</v>
      </c>
      <c r="M93" s="3">
        <f>M8+M48</f>
        <v>0</v>
      </c>
      <c r="N93" s="3">
        <f>N8+N48</f>
        <v>41</v>
      </c>
      <c r="O93" s="8" t="s">
        <v>25</v>
      </c>
    </row>
    <row r="94" spans="1:15" ht="31.5">
      <c r="A94" s="69" t="s">
        <v>45</v>
      </c>
      <c r="B94" s="3">
        <f>B9+B49</f>
        <v>86</v>
      </c>
      <c r="C94" s="3">
        <f>C9+C49</f>
        <v>73</v>
      </c>
      <c r="D94" s="3">
        <f>D9+D49</f>
        <v>67</v>
      </c>
      <c r="E94" s="3">
        <f>E9+E49</f>
        <v>13</v>
      </c>
      <c r="F94" s="3">
        <f>F9+F49</f>
        <v>2</v>
      </c>
      <c r="G94" s="3">
        <f>G9+G49</f>
        <v>86</v>
      </c>
      <c r="H94" s="27" t="s">
        <v>25</v>
      </c>
      <c r="I94" s="33">
        <f>I9+I49</f>
        <v>0</v>
      </c>
      <c r="J94" s="3">
        <f>J9+J49</f>
        <v>0</v>
      </c>
      <c r="K94" s="3">
        <f>K9+K49</f>
        <v>0</v>
      </c>
      <c r="L94" s="3">
        <f>L9+L49</f>
        <v>0</v>
      </c>
      <c r="M94" s="3">
        <f>M9+M49</f>
        <v>0</v>
      </c>
      <c r="N94" s="3">
        <f>N9+N49</f>
        <v>0</v>
      </c>
      <c r="O94" s="8" t="s">
        <v>25</v>
      </c>
    </row>
    <row r="95" spans="1:15" ht="15.75">
      <c r="A95" s="70" t="s">
        <v>46</v>
      </c>
      <c r="B95" s="16">
        <f>SUM(B96:B105)</f>
        <v>896</v>
      </c>
      <c r="C95" s="16">
        <f aca="true" t="shared" si="4" ref="C95:H95">SUM(C96:C105)</f>
        <v>320</v>
      </c>
      <c r="D95" s="16">
        <f t="shared" si="4"/>
        <v>268</v>
      </c>
      <c r="E95" s="16">
        <f t="shared" si="4"/>
        <v>566</v>
      </c>
      <c r="F95" s="16">
        <f t="shared" si="4"/>
        <v>478</v>
      </c>
      <c r="G95" s="16">
        <f t="shared" si="4"/>
        <v>896</v>
      </c>
      <c r="H95" s="28">
        <f t="shared" si="4"/>
        <v>31</v>
      </c>
      <c r="I95" s="32">
        <f>SUM(I96:I106)</f>
        <v>943</v>
      </c>
      <c r="J95" s="16">
        <f aca="true" t="shared" si="5" ref="J95:O95">SUM(J96:J106)</f>
        <v>355</v>
      </c>
      <c r="K95" s="16">
        <f t="shared" si="5"/>
        <v>293</v>
      </c>
      <c r="L95" s="16">
        <f t="shared" si="5"/>
        <v>585</v>
      </c>
      <c r="M95" s="16">
        <f t="shared" si="5"/>
        <v>508</v>
      </c>
      <c r="N95" s="16">
        <f t="shared" si="5"/>
        <v>942</v>
      </c>
      <c r="O95" s="21">
        <f t="shared" si="5"/>
        <v>32</v>
      </c>
    </row>
    <row r="96" spans="1:15" ht="31.5">
      <c r="A96" s="71" t="s">
        <v>47</v>
      </c>
      <c r="B96" s="17">
        <f>B11+B51</f>
        <v>735</v>
      </c>
      <c r="C96" s="17">
        <f aca="true" t="shared" si="6" ref="C96:H96">C11+C51</f>
        <v>218</v>
      </c>
      <c r="D96" s="17">
        <f t="shared" si="6"/>
        <v>169</v>
      </c>
      <c r="E96" s="17">
        <f t="shared" si="6"/>
        <v>507</v>
      </c>
      <c r="F96" s="17">
        <f t="shared" si="6"/>
        <v>428</v>
      </c>
      <c r="G96" s="17">
        <f t="shared" si="6"/>
        <v>735</v>
      </c>
      <c r="H96" s="29">
        <f t="shared" si="6"/>
        <v>9</v>
      </c>
      <c r="I96" s="34">
        <f>I11+I51</f>
        <v>751</v>
      </c>
      <c r="J96" s="17">
        <f aca="true" t="shared" si="7" ref="J96:O96">J11+J51</f>
        <v>220</v>
      </c>
      <c r="K96" s="17">
        <f t="shared" si="7"/>
        <v>165</v>
      </c>
      <c r="L96" s="17">
        <f t="shared" si="7"/>
        <v>529</v>
      </c>
      <c r="M96" s="17">
        <f t="shared" si="7"/>
        <v>459</v>
      </c>
      <c r="N96" s="17">
        <f t="shared" si="7"/>
        <v>751</v>
      </c>
      <c r="O96" s="22">
        <f t="shared" si="7"/>
        <v>10</v>
      </c>
    </row>
    <row r="97" spans="1:15" ht="15.75">
      <c r="A97" s="72" t="s">
        <v>48</v>
      </c>
      <c r="B97" s="17">
        <f aca="true" t="shared" si="8" ref="B97:H97">B12+B52</f>
        <v>21</v>
      </c>
      <c r="C97" s="17">
        <f t="shared" si="8"/>
        <v>13</v>
      </c>
      <c r="D97" s="17">
        <f t="shared" si="8"/>
        <v>12</v>
      </c>
      <c r="E97" s="17">
        <f t="shared" si="8"/>
        <v>8</v>
      </c>
      <c r="F97" s="17">
        <f t="shared" si="8"/>
        <v>7</v>
      </c>
      <c r="G97" s="17">
        <f t="shared" si="8"/>
        <v>21</v>
      </c>
      <c r="H97" s="29">
        <f t="shared" si="8"/>
        <v>1</v>
      </c>
      <c r="I97" s="34">
        <f aca="true" t="shared" si="9" ref="I97:O97">I12+I52</f>
        <v>39</v>
      </c>
      <c r="J97" s="17">
        <f t="shared" si="9"/>
        <v>33</v>
      </c>
      <c r="K97" s="17">
        <f t="shared" si="9"/>
        <v>31</v>
      </c>
      <c r="L97" s="17">
        <f t="shared" si="9"/>
        <v>5</v>
      </c>
      <c r="M97" s="17">
        <f t="shared" si="9"/>
        <v>4</v>
      </c>
      <c r="N97" s="17">
        <f t="shared" si="9"/>
        <v>39</v>
      </c>
      <c r="O97" s="22">
        <f t="shared" si="9"/>
        <v>0</v>
      </c>
    </row>
    <row r="98" spans="1:15" ht="15.75">
      <c r="A98" s="72" t="s">
        <v>49</v>
      </c>
      <c r="B98" s="17">
        <f aca="true" t="shared" si="10" ref="B98:H98">B13+B53</f>
        <v>58</v>
      </c>
      <c r="C98" s="17">
        <f t="shared" si="10"/>
        <v>21</v>
      </c>
      <c r="D98" s="17">
        <f t="shared" si="10"/>
        <v>20</v>
      </c>
      <c r="E98" s="17">
        <f t="shared" si="10"/>
        <v>37</v>
      </c>
      <c r="F98" s="17">
        <f t="shared" si="10"/>
        <v>34</v>
      </c>
      <c r="G98" s="17">
        <f t="shared" si="10"/>
        <v>58</v>
      </c>
      <c r="H98" s="29">
        <f t="shared" si="10"/>
        <v>8</v>
      </c>
      <c r="I98" s="34">
        <f aca="true" t="shared" si="11" ref="I98:O98">I13+I53</f>
        <v>58</v>
      </c>
      <c r="J98" s="17">
        <f t="shared" si="11"/>
        <v>20</v>
      </c>
      <c r="K98" s="17">
        <f t="shared" si="11"/>
        <v>17</v>
      </c>
      <c r="L98" s="17">
        <f t="shared" si="11"/>
        <v>38</v>
      </c>
      <c r="M98" s="17">
        <f t="shared" si="11"/>
        <v>35</v>
      </c>
      <c r="N98" s="17">
        <f t="shared" si="11"/>
        <v>58</v>
      </c>
      <c r="O98" s="22">
        <f t="shared" si="11"/>
        <v>9</v>
      </c>
    </row>
    <row r="99" spans="1:15" ht="15.75">
      <c r="A99" s="72" t="s">
        <v>50</v>
      </c>
      <c r="B99" s="17">
        <f aca="true" t="shared" si="12" ref="B99:H99">B14+B54</f>
        <v>24</v>
      </c>
      <c r="C99" s="17">
        <f t="shared" si="12"/>
        <v>10</v>
      </c>
      <c r="D99" s="17">
        <f t="shared" si="12"/>
        <v>10</v>
      </c>
      <c r="E99" s="17">
        <f t="shared" si="12"/>
        <v>14</v>
      </c>
      <c r="F99" s="17">
        <f t="shared" si="12"/>
        <v>9</v>
      </c>
      <c r="G99" s="17">
        <f t="shared" si="12"/>
        <v>24</v>
      </c>
      <c r="H99" s="29">
        <f t="shared" si="12"/>
        <v>1</v>
      </c>
      <c r="I99" s="34">
        <f aca="true" t="shared" si="13" ref="I99:O99">I14+I54</f>
        <v>28</v>
      </c>
      <c r="J99" s="17">
        <f t="shared" si="13"/>
        <v>15</v>
      </c>
      <c r="K99" s="17">
        <f t="shared" si="13"/>
        <v>14</v>
      </c>
      <c r="L99" s="17">
        <f t="shared" si="13"/>
        <v>13</v>
      </c>
      <c r="M99" s="17">
        <f t="shared" si="13"/>
        <v>10</v>
      </c>
      <c r="N99" s="17">
        <f t="shared" si="13"/>
        <v>27</v>
      </c>
      <c r="O99" s="22">
        <f t="shared" si="13"/>
        <v>0</v>
      </c>
    </row>
    <row r="100" spans="1:15" ht="15.75">
      <c r="A100" s="72" t="s">
        <v>51</v>
      </c>
      <c r="B100" s="17">
        <f aca="true" t="shared" si="14" ref="B100:H100">B15+B55</f>
        <v>28</v>
      </c>
      <c r="C100" s="17">
        <f t="shared" si="14"/>
        <v>28</v>
      </c>
      <c r="D100" s="17">
        <f t="shared" si="14"/>
        <v>28</v>
      </c>
      <c r="E100" s="17">
        <f t="shared" si="14"/>
        <v>0</v>
      </c>
      <c r="F100" s="17">
        <f t="shared" si="14"/>
        <v>0</v>
      </c>
      <c r="G100" s="17">
        <f t="shared" si="14"/>
        <v>28</v>
      </c>
      <c r="H100" s="29">
        <f t="shared" si="14"/>
        <v>11</v>
      </c>
      <c r="I100" s="34">
        <f aca="true" t="shared" si="15" ref="I100:O100">I15+I55</f>
        <v>31</v>
      </c>
      <c r="J100" s="17">
        <f t="shared" si="15"/>
        <v>31</v>
      </c>
      <c r="K100" s="17">
        <f t="shared" si="15"/>
        <v>31</v>
      </c>
      <c r="L100" s="17">
        <f t="shared" si="15"/>
        <v>0</v>
      </c>
      <c r="M100" s="17">
        <f t="shared" si="15"/>
        <v>0</v>
      </c>
      <c r="N100" s="17">
        <f t="shared" si="15"/>
        <v>31</v>
      </c>
      <c r="O100" s="22">
        <f t="shared" si="15"/>
        <v>11</v>
      </c>
    </row>
    <row r="101" spans="1:15" ht="15.75">
      <c r="A101" s="72" t="s">
        <v>52</v>
      </c>
      <c r="B101" s="17">
        <f aca="true" t="shared" si="16" ref="B101:H101">B16+B56</f>
        <v>13</v>
      </c>
      <c r="C101" s="17">
        <f t="shared" si="16"/>
        <v>13</v>
      </c>
      <c r="D101" s="17">
        <f t="shared" si="16"/>
        <v>13</v>
      </c>
      <c r="E101" s="17">
        <f t="shared" si="16"/>
        <v>0</v>
      </c>
      <c r="F101" s="17">
        <f t="shared" si="16"/>
        <v>0</v>
      </c>
      <c r="G101" s="17">
        <f t="shared" si="16"/>
        <v>13</v>
      </c>
      <c r="H101" s="29">
        <f t="shared" si="16"/>
        <v>0</v>
      </c>
      <c r="I101" s="34">
        <f aca="true" t="shared" si="17" ref="I101:O101">I16+I56</f>
        <v>13</v>
      </c>
      <c r="J101" s="17">
        <f t="shared" si="17"/>
        <v>13</v>
      </c>
      <c r="K101" s="17">
        <f t="shared" si="17"/>
        <v>13</v>
      </c>
      <c r="L101" s="17">
        <f t="shared" si="17"/>
        <v>0</v>
      </c>
      <c r="M101" s="17">
        <f t="shared" si="17"/>
        <v>0</v>
      </c>
      <c r="N101" s="17">
        <f t="shared" si="17"/>
        <v>13</v>
      </c>
      <c r="O101" s="22">
        <f t="shared" si="17"/>
        <v>0</v>
      </c>
    </row>
    <row r="102" spans="1:15" ht="15.75">
      <c r="A102" s="72" t="s">
        <v>53</v>
      </c>
      <c r="B102" s="17">
        <f aca="true" t="shared" si="18" ref="B102:H102">B17+B57</f>
        <v>17</v>
      </c>
      <c r="C102" s="17">
        <f t="shared" si="18"/>
        <v>17</v>
      </c>
      <c r="D102" s="17">
        <f t="shared" si="18"/>
        <v>16</v>
      </c>
      <c r="E102" s="17">
        <f t="shared" si="18"/>
        <v>0</v>
      </c>
      <c r="F102" s="17">
        <f t="shared" si="18"/>
        <v>0</v>
      </c>
      <c r="G102" s="17">
        <f t="shared" si="18"/>
        <v>17</v>
      </c>
      <c r="H102" s="29">
        <f t="shared" si="18"/>
        <v>1</v>
      </c>
      <c r="I102" s="34">
        <f aca="true" t="shared" si="19" ref="I102:O102">I17+I57</f>
        <v>17</v>
      </c>
      <c r="J102" s="17">
        <f t="shared" si="19"/>
        <v>17</v>
      </c>
      <c r="K102" s="17">
        <f t="shared" si="19"/>
        <v>17</v>
      </c>
      <c r="L102" s="17">
        <f t="shared" si="19"/>
        <v>0</v>
      </c>
      <c r="M102" s="17">
        <f t="shared" si="19"/>
        <v>0</v>
      </c>
      <c r="N102" s="17">
        <f t="shared" si="19"/>
        <v>17</v>
      </c>
      <c r="O102" s="22">
        <f t="shared" si="19"/>
        <v>1</v>
      </c>
    </row>
    <row r="103" spans="1:15" ht="15.75">
      <c r="A103" s="72" t="s">
        <v>54</v>
      </c>
      <c r="B103" s="17">
        <f aca="true" t="shared" si="20" ref="B103:H103">B18+B58</f>
        <v>0</v>
      </c>
      <c r="C103" s="17">
        <f t="shared" si="20"/>
        <v>0</v>
      </c>
      <c r="D103" s="17">
        <f t="shared" si="20"/>
        <v>0</v>
      </c>
      <c r="E103" s="17">
        <f t="shared" si="20"/>
        <v>0</v>
      </c>
      <c r="F103" s="17">
        <f t="shared" si="20"/>
        <v>0</v>
      </c>
      <c r="G103" s="17">
        <f t="shared" si="20"/>
        <v>0</v>
      </c>
      <c r="H103" s="29">
        <f t="shared" si="20"/>
        <v>0</v>
      </c>
      <c r="I103" s="34">
        <f aca="true" t="shared" si="21" ref="I103:O103">I18+I58</f>
        <v>0</v>
      </c>
      <c r="J103" s="17">
        <f t="shared" si="21"/>
        <v>0</v>
      </c>
      <c r="K103" s="17">
        <f t="shared" si="21"/>
        <v>0</v>
      </c>
      <c r="L103" s="17">
        <f t="shared" si="21"/>
        <v>0</v>
      </c>
      <c r="M103" s="17">
        <f t="shared" si="21"/>
        <v>0</v>
      </c>
      <c r="N103" s="17">
        <f t="shared" si="21"/>
        <v>0</v>
      </c>
      <c r="O103" s="22">
        <f t="shared" si="21"/>
        <v>0</v>
      </c>
    </row>
    <row r="104" spans="1:15" ht="15.75">
      <c r="A104" s="72" t="s">
        <v>55</v>
      </c>
      <c r="B104" s="17">
        <f aca="true" t="shared" si="22" ref="B104:H104">B19+B59</f>
        <v>0</v>
      </c>
      <c r="C104" s="17">
        <f t="shared" si="22"/>
        <v>0</v>
      </c>
      <c r="D104" s="17">
        <f t="shared" si="22"/>
        <v>0</v>
      </c>
      <c r="E104" s="17">
        <f t="shared" si="22"/>
        <v>0</v>
      </c>
      <c r="F104" s="17">
        <f t="shared" si="22"/>
        <v>0</v>
      </c>
      <c r="G104" s="17">
        <f t="shared" si="22"/>
        <v>0</v>
      </c>
      <c r="H104" s="29">
        <f t="shared" si="22"/>
        <v>0</v>
      </c>
      <c r="I104" s="34">
        <f aca="true" t="shared" si="23" ref="I104:O104">I19+I59</f>
        <v>0</v>
      </c>
      <c r="J104" s="17">
        <f t="shared" si="23"/>
        <v>0</v>
      </c>
      <c r="K104" s="17">
        <f t="shared" si="23"/>
        <v>0</v>
      </c>
      <c r="L104" s="17">
        <f t="shared" si="23"/>
        <v>0</v>
      </c>
      <c r="M104" s="17">
        <f t="shared" si="23"/>
        <v>0</v>
      </c>
      <c r="N104" s="17">
        <f t="shared" si="23"/>
        <v>0</v>
      </c>
      <c r="O104" s="22">
        <f t="shared" si="23"/>
        <v>0</v>
      </c>
    </row>
    <row r="105" spans="1:15" ht="15.75">
      <c r="A105" s="72" t="s">
        <v>56</v>
      </c>
      <c r="B105" s="17">
        <f aca="true" t="shared" si="24" ref="B105:H105">B20+B60</f>
        <v>0</v>
      </c>
      <c r="C105" s="17">
        <f t="shared" si="24"/>
        <v>0</v>
      </c>
      <c r="D105" s="17">
        <f t="shared" si="24"/>
        <v>0</v>
      </c>
      <c r="E105" s="17">
        <f t="shared" si="24"/>
        <v>0</v>
      </c>
      <c r="F105" s="17">
        <f t="shared" si="24"/>
        <v>0</v>
      </c>
      <c r="G105" s="17">
        <f t="shared" si="24"/>
        <v>0</v>
      </c>
      <c r="H105" s="29">
        <f t="shared" si="24"/>
        <v>0</v>
      </c>
      <c r="I105" s="34">
        <f aca="true" t="shared" si="25" ref="I105:O106">I20+I60</f>
        <v>0</v>
      </c>
      <c r="J105" s="17">
        <f t="shared" si="25"/>
        <v>0</v>
      </c>
      <c r="K105" s="17">
        <f t="shared" si="25"/>
        <v>0</v>
      </c>
      <c r="L105" s="17">
        <f t="shared" si="25"/>
        <v>0</v>
      </c>
      <c r="M105" s="17">
        <f t="shared" si="25"/>
        <v>0</v>
      </c>
      <c r="N105" s="17">
        <f t="shared" si="25"/>
        <v>0</v>
      </c>
      <c r="O105" s="22">
        <f t="shared" si="25"/>
        <v>0</v>
      </c>
    </row>
    <row r="106" spans="1:15" ht="15.75">
      <c r="A106" s="73" t="s">
        <v>71</v>
      </c>
      <c r="B106" s="17"/>
      <c r="C106" s="17"/>
      <c r="D106" s="17"/>
      <c r="E106" s="17"/>
      <c r="F106" s="17"/>
      <c r="G106" s="17"/>
      <c r="H106" s="29"/>
      <c r="I106" s="34">
        <f t="shared" si="25"/>
        <v>6</v>
      </c>
      <c r="J106" s="17">
        <f t="shared" si="25"/>
        <v>6</v>
      </c>
      <c r="K106" s="17">
        <f t="shared" si="25"/>
        <v>5</v>
      </c>
      <c r="L106" s="17">
        <f t="shared" si="25"/>
        <v>0</v>
      </c>
      <c r="M106" s="17">
        <f t="shared" si="25"/>
        <v>0</v>
      </c>
      <c r="N106" s="17">
        <f t="shared" si="25"/>
        <v>6</v>
      </c>
      <c r="O106" s="22">
        <f t="shared" si="25"/>
        <v>1</v>
      </c>
    </row>
    <row r="107" spans="1:15" ht="15.75">
      <c r="A107" s="74" t="s">
        <v>57</v>
      </c>
      <c r="B107" s="17">
        <f>B22+B62</f>
        <v>187</v>
      </c>
      <c r="C107" s="75" t="s">
        <v>25</v>
      </c>
      <c r="D107" s="75" t="s">
        <v>25</v>
      </c>
      <c r="E107" s="75" t="s">
        <v>25</v>
      </c>
      <c r="F107" s="75" t="s">
        <v>25</v>
      </c>
      <c r="G107" s="17">
        <f>G22+G62</f>
        <v>187</v>
      </c>
      <c r="H107" s="29">
        <f>H22+H62</f>
        <v>3</v>
      </c>
      <c r="I107" s="34">
        <f>I22+I62</f>
        <v>177</v>
      </c>
      <c r="J107" s="75" t="s">
        <v>25</v>
      </c>
      <c r="K107" s="75" t="s">
        <v>25</v>
      </c>
      <c r="L107" s="75" t="s">
        <v>25</v>
      </c>
      <c r="M107" s="75" t="s">
        <v>25</v>
      </c>
      <c r="N107" s="17">
        <f>N22+N62</f>
        <v>177</v>
      </c>
      <c r="O107" s="22">
        <f>O22+O62</f>
        <v>4</v>
      </c>
    </row>
    <row r="108" spans="1:15" ht="15.75">
      <c r="A108" s="74" t="s">
        <v>58</v>
      </c>
      <c r="B108" s="17">
        <f>B23+B63</f>
        <v>190</v>
      </c>
      <c r="C108" s="75" t="s">
        <v>25</v>
      </c>
      <c r="D108" s="75" t="s">
        <v>25</v>
      </c>
      <c r="E108" s="75" t="s">
        <v>25</v>
      </c>
      <c r="F108" s="75" t="s">
        <v>25</v>
      </c>
      <c r="G108" s="17">
        <f>G23+G63</f>
        <v>190</v>
      </c>
      <c r="H108" s="29">
        <f>H23+H63</f>
        <v>1</v>
      </c>
      <c r="I108" s="34">
        <f>I23+I63</f>
        <v>203</v>
      </c>
      <c r="J108" s="75" t="s">
        <v>25</v>
      </c>
      <c r="K108" s="75" t="s">
        <v>25</v>
      </c>
      <c r="L108" s="75" t="s">
        <v>25</v>
      </c>
      <c r="M108" s="75" t="s">
        <v>25</v>
      </c>
      <c r="N108" s="17">
        <f>N23+N63</f>
        <v>203</v>
      </c>
      <c r="O108" s="22">
        <f>O23+O63</f>
        <v>1</v>
      </c>
    </row>
    <row r="109" spans="1:15" ht="15.75">
      <c r="A109" s="74" t="s">
        <v>59</v>
      </c>
      <c r="B109" s="17">
        <f>B24+B64</f>
        <v>62</v>
      </c>
      <c r="C109" s="75" t="s">
        <v>25</v>
      </c>
      <c r="D109" s="75" t="s">
        <v>25</v>
      </c>
      <c r="E109" s="75" t="s">
        <v>25</v>
      </c>
      <c r="F109" s="75" t="s">
        <v>25</v>
      </c>
      <c r="G109" s="17">
        <f>G24+G64</f>
        <v>62</v>
      </c>
      <c r="H109" s="29">
        <f>H24+H64</f>
        <v>17</v>
      </c>
      <c r="I109" s="34">
        <f>I24+I64</f>
        <v>60</v>
      </c>
      <c r="J109" s="75" t="s">
        <v>25</v>
      </c>
      <c r="K109" s="75" t="s">
        <v>25</v>
      </c>
      <c r="L109" s="75" t="s">
        <v>25</v>
      </c>
      <c r="M109" s="75" t="s">
        <v>25</v>
      </c>
      <c r="N109" s="17">
        <f>N24+N64</f>
        <v>60</v>
      </c>
      <c r="O109" s="22">
        <f>O24+O64</f>
        <v>19</v>
      </c>
    </row>
    <row r="110" spans="1:15" ht="31.5">
      <c r="A110" s="71" t="s">
        <v>60</v>
      </c>
      <c r="B110" s="17">
        <f>B25+B65</f>
        <v>3</v>
      </c>
      <c r="C110" s="75" t="s">
        <v>25</v>
      </c>
      <c r="D110" s="75" t="s">
        <v>25</v>
      </c>
      <c r="E110" s="75" t="s">
        <v>25</v>
      </c>
      <c r="F110" s="75" t="s">
        <v>25</v>
      </c>
      <c r="G110" s="17">
        <f>G25+G65</f>
        <v>3</v>
      </c>
      <c r="H110" s="29">
        <f>H25+H65</f>
        <v>11</v>
      </c>
      <c r="I110" s="34">
        <f>I25+I65</f>
        <v>1</v>
      </c>
      <c r="J110" s="75" t="s">
        <v>25</v>
      </c>
      <c r="K110" s="75" t="s">
        <v>25</v>
      </c>
      <c r="L110" s="75" t="s">
        <v>25</v>
      </c>
      <c r="M110" s="75" t="s">
        <v>25</v>
      </c>
      <c r="N110" s="17">
        <f>N25+N65</f>
        <v>1</v>
      </c>
      <c r="O110" s="22">
        <f>O25+O65</f>
        <v>14</v>
      </c>
    </row>
    <row r="111" spans="1:15" ht="15.75">
      <c r="A111" s="72" t="s">
        <v>61</v>
      </c>
      <c r="B111" s="17">
        <f>B26+B66</f>
        <v>59</v>
      </c>
      <c r="C111" s="75" t="s">
        <v>25</v>
      </c>
      <c r="D111" s="75" t="s">
        <v>25</v>
      </c>
      <c r="E111" s="75" t="s">
        <v>25</v>
      </c>
      <c r="F111" s="75" t="s">
        <v>25</v>
      </c>
      <c r="G111" s="17">
        <f>G26+G66</f>
        <v>59</v>
      </c>
      <c r="H111" s="29">
        <f>H26+H66</f>
        <v>6</v>
      </c>
      <c r="I111" s="34">
        <f>I26+I66</f>
        <v>59</v>
      </c>
      <c r="J111" s="75" t="s">
        <v>25</v>
      </c>
      <c r="K111" s="75" t="s">
        <v>25</v>
      </c>
      <c r="L111" s="75" t="s">
        <v>25</v>
      </c>
      <c r="M111" s="75" t="s">
        <v>25</v>
      </c>
      <c r="N111" s="17">
        <f>N26+N66</f>
        <v>59</v>
      </c>
      <c r="O111" s="22">
        <f>O26+O66</f>
        <v>5</v>
      </c>
    </row>
    <row r="112" spans="1:15" ht="15.75">
      <c r="A112" s="74" t="s">
        <v>62</v>
      </c>
      <c r="B112" s="18">
        <f>B113+B114+B115</f>
        <v>579</v>
      </c>
      <c r="C112" s="75" t="s">
        <v>25</v>
      </c>
      <c r="D112" s="75" t="s">
        <v>25</v>
      </c>
      <c r="E112" s="75" t="s">
        <v>25</v>
      </c>
      <c r="F112" s="75" t="s">
        <v>25</v>
      </c>
      <c r="G112" s="18">
        <f>G113+G114+G115</f>
        <v>491</v>
      </c>
      <c r="H112" s="30">
        <f>H113+H114+H115</f>
        <v>65</v>
      </c>
      <c r="I112" s="35">
        <f>I113+I114+I115</f>
        <v>613</v>
      </c>
      <c r="J112" s="75" t="s">
        <v>25</v>
      </c>
      <c r="K112" s="75" t="s">
        <v>25</v>
      </c>
      <c r="L112" s="75" t="s">
        <v>25</v>
      </c>
      <c r="M112" s="75" t="s">
        <v>25</v>
      </c>
      <c r="N112" s="18">
        <f>N113+N114+N115</f>
        <v>527</v>
      </c>
      <c r="O112" s="23">
        <f>O113+O114+O115</f>
        <v>59</v>
      </c>
    </row>
    <row r="113" spans="1:15" ht="31.5">
      <c r="A113" s="71" t="s">
        <v>63</v>
      </c>
      <c r="B113" s="17">
        <f>B28+B68</f>
        <v>12</v>
      </c>
      <c r="C113" s="75" t="s">
        <v>25</v>
      </c>
      <c r="D113" s="75" t="s">
        <v>25</v>
      </c>
      <c r="E113" s="75" t="s">
        <v>25</v>
      </c>
      <c r="F113" s="75" t="s">
        <v>25</v>
      </c>
      <c r="G113" s="17">
        <f>G28+G68</f>
        <v>12</v>
      </c>
      <c r="H113" s="29">
        <f>H28+H68</f>
        <v>0</v>
      </c>
      <c r="I113" s="34">
        <f>I28+I68</f>
        <v>10</v>
      </c>
      <c r="J113" s="75" t="s">
        <v>25</v>
      </c>
      <c r="K113" s="75" t="s">
        <v>25</v>
      </c>
      <c r="L113" s="75" t="s">
        <v>25</v>
      </c>
      <c r="M113" s="75" t="s">
        <v>25</v>
      </c>
      <c r="N113" s="17">
        <f>N28+N68</f>
        <v>10</v>
      </c>
      <c r="O113" s="22">
        <f>O28+O68</f>
        <v>0</v>
      </c>
    </row>
    <row r="114" spans="1:15" ht="15.75">
      <c r="A114" s="72" t="s">
        <v>64</v>
      </c>
      <c r="B114" s="17">
        <f>B29+B69</f>
        <v>103</v>
      </c>
      <c r="C114" s="75" t="s">
        <v>25</v>
      </c>
      <c r="D114" s="75" t="s">
        <v>25</v>
      </c>
      <c r="E114" s="75" t="s">
        <v>25</v>
      </c>
      <c r="F114" s="75" t="s">
        <v>25</v>
      </c>
      <c r="G114" s="17">
        <f>G29+G69</f>
        <v>103</v>
      </c>
      <c r="H114" s="29">
        <f>H29+H69</f>
        <v>0</v>
      </c>
      <c r="I114" s="34">
        <f>I29+I69</f>
        <v>99</v>
      </c>
      <c r="J114" s="75" t="s">
        <v>25</v>
      </c>
      <c r="K114" s="75" t="s">
        <v>25</v>
      </c>
      <c r="L114" s="75" t="s">
        <v>25</v>
      </c>
      <c r="M114" s="75" t="s">
        <v>25</v>
      </c>
      <c r="N114" s="17">
        <f>N29+N69</f>
        <v>99</v>
      </c>
      <c r="O114" s="22">
        <f>O29+O69</f>
        <v>0</v>
      </c>
    </row>
    <row r="115" spans="1:15" ht="15.75">
      <c r="A115" s="72" t="s">
        <v>65</v>
      </c>
      <c r="B115" s="17">
        <f>B30+B70</f>
        <v>464</v>
      </c>
      <c r="C115" s="75" t="s">
        <v>25</v>
      </c>
      <c r="D115" s="75" t="s">
        <v>25</v>
      </c>
      <c r="E115" s="75" t="s">
        <v>25</v>
      </c>
      <c r="F115" s="75" t="s">
        <v>25</v>
      </c>
      <c r="G115" s="17">
        <f>G30+G70</f>
        <v>376</v>
      </c>
      <c r="H115" s="29">
        <f>H30+H70</f>
        <v>65</v>
      </c>
      <c r="I115" s="34">
        <f>I30+I70</f>
        <v>504</v>
      </c>
      <c r="J115" s="75" t="s">
        <v>25</v>
      </c>
      <c r="K115" s="75" t="s">
        <v>25</v>
      </c>
      <c r="L115" s="75" t="s">
        <v>25</v>
      </c>
      <c r="M115" s="75" t="s">
        <v>25</v>
      </c>
      <c r="N115" s="17">
        <f>N30+N70</f>
        <v>418</v>
      </c>
      <c r="O115" s="22">
        <f>O30+O70</f>
        <v>59</v>
      </c>
    </row>
    <row r="116" spans="1:15" ht="63.75" thickBot="1">
      <c r="A116" s="76" t="s">
        <v>66</v>
      </c>
      <c r="B116" s="24">
        <f>B31+B71</f>
        <v>14</v>
      </c>
      <c r="C116" s="77" t="s">
        <v>25</v>
      </c>
      <c r="D116" s="77" t="s">
        <v>25</v>
      </c>
      <c r="E116" s="77" t="s">
        <v>25</v>
      </c>
      <c r="F116" s="77" t="s">
        <v>25</v>
      </c>
      <c r="G116" s="24">
        <f>G31+G71</f>
        <v>14</v>
      </c>
      <c r="H116" s="31">
        <f>H31+H71</f>
        <v>0</v>
      </c>
      <c r="I116" s="36">
        <f>I31+I71</f>
        <v>12</v>
      </c>
      <c r="J116" s="77" t="s">
        <v>25</v>
      </c>
      <c r="K116" s="77" t="s">
        <v>25</v>
      </c>
      <c r="L116" s="77" t="s">
        <v>25</v>
      </c>
      <c r="M116" s="77" t="s">
        <v>25</v>
      </c>
      <c r="N116" s="24">
        <f>N31+N71</f>
        <v>12</v>
      </c>
      <c r="O116" s="25">
        <f>O31+O71</f>
        <v>4</v>
      </c>
    </row>
  </sheetData>
  <sheetProtection/>
  <mergeCells count="37">
    <mergeCell ref="H5:H6"/>
    <mergeCell ref="A3:O3"/>
    <mergeCell ref="A1:O1"/>
    <mergeCell ref="A4:A6"/>
    <mergeCell ref="B4:H4"/>
    <mergeCell ref="B5:B6"/>
    <mergeCell ref="C5:F5"/>
    <mergeCell ref="G5:G6"/>
    <mergeCell ref="I4:O4"/>
    <mergeCell ref="I5:I6"/>
    <mergeCell ref="J5:M5"/>
    <mergeCell ref="N5:N6"/>
    <mergeCell ref="O5:O6"/>
    <mergeCell ref="A44:A46"/>
    <mergeCell ref="B44:H44"/>
    <mergeCell ref="A43:O43"/>
    <mergeCell ref="C45:F45"/>
    <mergeCell ref="G45:G46"/>
    <mergeCell ref="H45:H46"/>
    <mergeCell ref="I44:O44"/>
    <mergeCell ref="I45:I46"/>
    <mergeCell ref="J45:M45"/>
    <mergeCell ref="N45:N46"/>
    <mergeCell ref="B45:B46"/>
    <mergeCell ref="O45:O46"/>
    <mergeCell ref="A88:O88"/>
    <mergeCell ref="B90:B91"/>
    <mergeCell ref="C90:F90"/>
    <mergeCell ref="G90:G91"/>
    <mergeCell ref="H90:H91"/>
    <mergeCell ref="A89:A91"/>
    <mergeCell ref="B89:H89"/>
    <mergeCell ref="I89:O89"/>
    <mergeCell ref="I90:I91"/>
    <mergeCell ref="J90:M90"/>
    <mergeCell ref="N90:N91"/>
    <mergeCell ref="O90:O91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2013-12-10T05:32:13Z</dcterms:modified>
  <cp:category/>
  <cp:version/>
  <cp:contentType/>
  <cp:contentStatus/>
</cp:coreProperties>
</file>