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ПУ" sheetId="1" r:id="rId1"/>
    <sheet name="итоги Н-ск" sheetId="2" r:id="rId2"/>
    <sheet name="итоги Волж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<sst xmlns="http://schemas.openxmlformats.org/spreadsheetml/2006/main" count="102" uniqueCount="40">
  <si>
    <t>исполнитель</t>
  </si>
  <si>
    <t>качество знаний</t>
  </si>
  <si>
    <t>Самарская область</t>
  </si>
  <si>
    <t>ОУ</t>
  </si>
  <si>
    <t>количество участников</t>
  </si>
  <si>
    <t>средний балл</t>
  </si>
  <si>
    <t>рейтинг</t>
  </si>
  <si>
    <t>% "2"</t>
  </si>
  <si>
    <t>% "3"</t>
  </si>
  <si>
    <t>% "4"</t>
  </si>
  <si>
    <t>% "5"</t>
  </si>
  <si>
    <t>средняя оценка</t>
  </si>
  <si>
    <t>лучший результат</t>
  </si>
  <si>
    <t>г.о.Новокуйбышевск</t>
  </si>
  <si>
    <t>м.р. Волжский</t>
  </si>
  <si>
    <t>Поволжское управление</t>
  </si>
  <si>
    <t>уровень обученности</t>
  </si>
  <si>
    <t>ИТОГО по м.р. Волжский</t>
  </si>
  <si>
    <t>ИТОГО Поволжское управление</t>
  </si>
  <si>
    <t>ИТОГО
г.о. Новокуйбышевск</t>
  </si>
  <si>
    <t>Рощинская СОШ</t>
  </si>
  <si>
    <t>Сударова Е.О.., 8(84635)6-60-51</t>
  </si>
  <si>
    <t xml:space="preserve"> </t>
  </si>
  <si>
    <t>Курумоченская СОШ</t>
  </si>
  <si>
    <t>СОШ №7</t>
  </si>
  <si>
    <t>СОШ №8</t>
  </si>
  <si>
    <t>гимназия №1</t>
  </si>
  <si>
    <t>2012г</t>
  </si>
  <si>
    <t>Пискеева Е.В., 8(84635)6-60-51</t>
  </si>
  <si>
    <t>Просветская СОШ</t>
  </si>
  <si>
    <t>Дубово-Уметская СОШ</t>
  </si>
  <si>
    <t>Смышляевская СОШ №1</t>
  </si>
  <si>
    <t>СОШ №3</t>
  </si>
  <si>
    <t>СОШ №17</t>
  </si>
  <si>
    <t>ООШ №18</t>
  </si>
  <si>
    <t>Статистика результатов ГИА 2012 по информатике и ИКТ выпускников 9 классов Поволжского управления</t>
  </si>
  <si>
    <t>max-22 балла</t>
  </si>
  <si>
    <t>Статистика результатов ГИА 2012 по информатике и ИКТ выпускников 9 классов м.р. Волжский</t>
  </si>
  <si>
    <r>
      <t xml:space="preserve">22 балла (max - 22 б) -
Дубово-Уметская СОШ </t>
    </r>
    <r>
      <rPr>
        <sz val="10"/>
        <rFont val="Arial"/>
        <family val="2"/>
      </rPr>
      <t>Каширская Александра 9А
Костикова Екатерина 9А
Новиков Александр 9А
Сафронова Анастасия 9А
Малахова Алина 9Б</t>
    </r>
    <r>
      <rPr>
        <b/>
        <sz val="10"/>
        <rFont val="Arial"/>
        <family val="2"/>
      </rPr>
      <t xml:space="preserve">
</t>
    </r>
  </si>
  <si>
    <r>
      <t xml:space="preserve">21 балл (max - 22 б) - 
СОШ №7 ОЦ
</t>
    </r>
    <r>
      <rPr>
        <sz val="10"/>
        <rFont val="Arial"/>
        <family val="2"/>
      </rPr>
      <t xml:space="preserve">Шлыков Владислав 9А
Мардасова Елена 9Г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</si>
</sst>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%"/>
    <numFmt numFmtId="188" formatCode="_(* #,##0.000_);_(* \(#,##0.000\);_(* &quot;-&quot;??_);_(@_)"/>
    <numFmt numFmtId="189" formatCode="0.000%"/>
    <numFmt numFmtId="190" formatCode="[$-FC19]d\ mmmm\ yyyy\ &quot;г.&quot;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7.25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8"/>
      <color indexed="8"/>
      <name val="Arial Cyr"/>
      <family val="0"/>
    </font>
    <font>
      <sz val="18"/>
      <color indexed="8"/>
      <name val="Arial Cyr"/>
      <family val="0"/>
    </font>
    <font>
      <sz val="15.25"/>
      <color indexed="8"/>
      <name val="Arial Cyr"/>
      <family val="0"/>
    </font>
    <font>
      <b/>
      <sz val="8"/>
      <name val="Arial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.75"/>
      <color indexed="8"/>
      <name val="Arial Cyr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.45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9"/>
      <color indexed="8"/>
      <name val="Calibri"/>
      <family val="0"/>
    </font>
    <font>
      <b/>
      <sz val="10"/>
      <color indexed="10"/>
      <name val="Arial"/>
      <family val="0"/>
    </font>
    <font>
      <b/>
      <sz val="11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52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9" fontId="0" fillId="0" borderId="0" xfId="52" applyNumberFormat="1">
      <alignment/>
      <protection/>
    </xf>
    <xf numFmtId="2" fontId="0" fillId="0" borderId="0" xfId="52" applyNumberFormat="1" applyFill="1" applyBorder="1" applyAlignment="1">
      <alignment horizontal="left"/>
      <protection/>
    </xf>
    <xf numFmtId="9" fontId="7" fillId="0" borderId="10" xfId="61" applyFont="1" applyFill="1" applyBorder="1" applyAlignment="1">
      <alignment horizontal="center" vertical="center"/>
    </xf>
    <xf numFmtId="1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181" fontId="0" fillId="0" borderId="0" xfId="52" applyNumberFormat="1">
      <alignment/>
      <protection/>
    </xf>
    <xf numFmtId="0" fontId="58" fillId="0" borderId="0" xfId="0" applyFont="1" applyAlignment="1">
      <alignment/>
    </xf>
    <xf numFmtId="0" fontId="58" fillId="0" borderId="0" xfId="52" applyFont="1">
      <alignment/>
      <protection/>
    </xf>
    <xf numFmtId="187" fontId="0" fillId="0" borderId="0" xfId="52" applyNumberForma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181" fontId="1" fillId="0" borderId="0" xfId="52" applyNumberFormat="1" applyFont="1" applyBorder="1" applyAlignment="1">
      <alignment horizontal="left"/>
      <protection/>
    </xf>
    <xf numFmtId="0" fontId="1" fillId="0" borderId="0" xfId="52" applyFont="1" applyBorder="1" applyAlignment="1">
      <alignment horizontal="left"/>
      <protection/>
    </xf>
    <xf numFmtId="187" fontId="0" fillId="0" borderId="0" xfId="52" applyNumberFormat="1" applyFill="1" applyBorder="1" applyAlignment="1">
      <alignment horizontal="left"/>
      <protection/>
    </xf>
    <xf numFmtId="187" fontId="1" fillId="0" borderId="0" xfId="60" applyNumberFormat="1" applyFont="1" applyBorder="1" applyAlignment="1">
      <alignment horizontal="left"/>
    </xf>
    <xf numFmtId="9" fontId="7" fillId="0" borderId="10" xfId="55" applyNumberFormat="1" applyFont="1" applyFill="1" applyBorder="1" applyAlignment="1">
      <alignment horizontal="center" vertical="center"/>
      <protection/>
    </xf>
    <xf numFmtId="187" fontId="1" fillId="0" borderId="10" xfId="61" applyNumberFormat="1" applyFont="1" applyFill="1" applyBorder="1" applyAlignment="1">
      <alignment horizontal="center" vertical="center"/>
    </xf>
    <xf numFmtId="187" fontId="0" fillId="0" borderId="10" xfId="61" applyNumberFormat="1" applyFont="1" applyFill="1" applyBorder="1" applyAlignment="1">
      <alignment horizontal="center" vertical="center"/>
    </xf>
    <xf numFmtId="187" fontId="7" fillId="0" borderId="11" xfId="61" applyNumberFormat="1" applyFont="1" applyFill="1" applyBorder="1" applyAlignment="1">
      <alignment horizontal="center" vertical="center"/>
    </xf>
    <xf numFmtId="0" fontId="1" fillId="0" borderId="12" xfId="52" applyFont="1" applyBorder="1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13" xfId="52" applyBorder="1" applyAlignment="1">
      <alignment horizontal="left" vertical="center" wrapText="1"/>
      <protection/>
    </xf>
    <xf numFmtId="9" fontId="0" fillId="0" borderId="0" xfId="59" applyFont="1" applyBorder="1" applyAlignment="1">
      <alignment horizontal="left" vertical="center" wrapText="1"/>
    </xf>
    <xf numFmtId="187" fontId="7" fillId="0" borderId="10" xfId="61" applyNumberFormat="1" applyFont="1" applyFill="1" applyBorder="1" applyAlignment="1">
      <alignment horizontal="center" vertical="center"/>
    </xf>
    <xf numFmtId="187" fontId="7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9" fontId="7" fillId="0" borderId="10" xfId="59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top" wrapText="1"/>
    </xf>
    <xf numFmtId="181" fontId="7" fillId="0" borderId="10" xfId="55" applyNumberFormat="1" applyFont="1" applyFill="1" applyBorder="1" applyAlignment="1">
      <alignment horizontal="center" vertical="center"/>
      <protection/>
    </xf>
    <xf numFmtId="0" fontId="0" fillId="33" borderId="10" xfId="52" applyFill="1" applyBorder="1" applyAlignment="1">
      <alignment vertical="center" wrapText="1"/>
      <protection/>
    </xf>
    <xf numFmtId="181" fontId="1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/>
      <protection/>
    </xf>
    <xf numFmtId="181" fontId="0" fillId="0" borderId="0" xfId="52" applyNumberFormat="1" applyFill="1" applyBorder="1" applyAlignment="1">
      <alignment horizontal="center" vertical="center" wrapText="1"/>
      <protection/>
    </xf>
    <xf numFmtId="181" fontId="0" fillId="0" borderId="13" xfId="52" applyNumberFormat="1" applyFill="1" applyBorder="1" applyAlignment="1">
      <alignment horizontal="center" vertical="center" wrapText="1"/>
      <protection/>
    </xf>
    <xf numFmtId="181" fontId="1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187" fontId="0" fillId="0" borderId="0" xfId="52" applyNumberFormat="1" applyFill="1" applyBorder="1" applyAlignment="1">
      <alignment horizontal="center" vertical="center" wrapText="1"/>
      <protection/>
    </xf>
    <xf numFmtId="187" fontId="0" fillId="0" borderId="13" xfId="52" applyNumberFormat="1" applyFill="1" applyBorder="1" applyAlignment="1">
      <alignment horizontal="center" vertical="center" wrapText="1"/>
      <protection/>
    </xf>
    <xf numFmtId="9" fontId="1" fillId="0" borderId="13" xfId="52" applyNumberFormat="1" applyFont="1" applyFill="1" applyBorder="1" applyAlignment="1">
      <alignment horizontal="center" vertical="center" wrapText="1"/>
      <protection/>
    </xf>
    <xf numFmtId="181" fontId="0" fillId="0" borderId="10" xfId="0" applyNumberFormat="1" applyBorder="1" applyAlignment="1">
      <alignment horizontal="center" vertical="center"/>
    </xf>
    <xf numFmtId="187" fontId="0" fillId="0" borderId="15" xfId="61" applyNumberFormat="1" applyFont="1" applyFill="1" applyBorder="1" applyAlignment="1">
      <alignment horizontal="center" vertical="center"/>
    </xf>
    <xf numFmtId="9" fontId="7" fillId="0" borderId="15" xfId="55" applyNumberFormat="1" applyFont="1" applyFill="1" applyBorder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58" fillId="0" borderId="0" xfId="0" applyFont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АЛГ результаты Поволжское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Рейтинг ОУ Поволжского управления по итогам ГИА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 выпускников 9 классов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по информатике и ИКТ</a:t>
            </a:r>
          </a:p>
        </c:rich>
      </c:tx>
      <c:layout>
        <c:manualLayout>
          <c:xMode val="factor"/>
          <c:yMode val="factor"/>
          <c:x val="0.03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11525"/>
          <c:w val="1.006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ПУ'!$A$3:$A$13</c:f>
              <c:strCache/>
            </c:strRef>
          </c:cat>
          <c:val>
            <c:numRef>
              <c:f>'итоги ПУ'!$C$3:$C$13</c:f>
              <c:numCache/>
            </c:numRef>
          </c:val>
        </c:ser>
        <c:gapWidth val="80"/>
        <c:axId val="62761051"/>
        <c:axId val="27978548"/>
      </c:barChart>
      <c:lineChart>
        <c:grouping val="standard"/>
        <c:varyColors val="0"/>
        <c:ser>
          <c:idx val="1"/>
          <c:order val="1"/>
          <c:tx>
            <c:strRef>
              <c:f>'итоги ПУ'!$P$2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ПУ'!$A$3:$A$13</c:f>
              <c:strCache/>
            </c:strRef>
          </c:cat>
          <c:val>
            <c:numRef>
              <c:f>'итоги ПУ'!$P$3:$P$13</c:f>
              <c:numCache/>
            </c:numRef>
          </c:val>
          <c:smooth val="0"/>
        </c:ser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Средняя отметка по информатике и ИКТ по результатам ГИА 2012г</a:t>
            </a:r>
          </a:p>
        </c:rich>
      </c:tx>
      <c:layout>
        <c:manualLayout>
          <c:xMode val="factor"/>
          <c:yMode val="factor"/>
          <c:x val="-0.002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75"/>
          <c:w val="0.917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ПУ'!$R$15:$R$16</c:f>
              <c:strCache>
                <c:ptCount val="1"/>
                <c:pt idx="0">
                  <c:v>2012г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ПУ'!$Q$17:$Q$18</c:f>
              <c:strCache/>
            </c:strRef>
          </c:cat>
          <c:val>
            <c:numRef>
              <c:f>'итоги ПУ'!$R$17:$R$18</c:f>
              <c:numCache/>
            </c:numRef>
          </c:val>
        </c:ser>
        <c:axId val="50480341"/>
        <c:axId val="51669886"/>
      </c:barChart>
      <c:lineChart>
        <c:grouping val="standard"/>
        <c:varyColors val="0"/>
        <c:ser>
          <c:idx val="1"/>
          <c:order val="1"/>
          <c:tx>
            <c:strRef>
              <c:f>'итоги ПУ'!$S$15:$S$16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'итоги ПУ'!$Q$17:$Q$18</c:f>
              <c:strCache/>
            </c:strRef>
          </c:cat>
          <c:val>
            <c:numRef>
              <c:f>'итоги ПУ'!$S$17:$S$18</c:f>
              <c:numCache/>
            </c:numRef>
          </c:val>
          <c:smooth val="0"/>
        </c:ser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75"/>
          <c:y val="0.8465"/>
          <c:w val="0.526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Качество знаний  по информатике и ИКТ по результатам ГИА 2012г</a:t>
            </a:r>
          </a:p>
        </c:rich>
      </c:tx>
      <c:layout>
        <c:manualLayout>
          <c:xMode val="factor"/>
          <c:yMode val="factor"/>
          <c:x val="0.04075"/>
          <c:y val="0.05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5"/>
          <c:y val="0.13125"/>
          <c:w val="0.8942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'итоги ПУ'!$Q$29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ПУ'!$R$27:$R$27</c:f>
              <c:strCache/>
            </c:strRef>
          </c:cat>
          <c:val>
            <c:numRef>
              <c:f>'итоги ПУ'!$R$29:$R$29</c:f>
              <c:numCache/>
            </c:numRef>
          </c:val>
          <c:shape val="cylinder"/>
        </c:ser>
        <c:ser>
          <c:idx val="1"/>
          <c:order val="1"/>
          <c:tx>
            <c:strRef>
              <c:f>'итоги ПУ'!$Q$30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ПУ'!$R$27:$R$27</c:f>
              <c:strCache/>
            </c:strRef>
          </c:cat>
          <c:val>
            <c:numRef>
              <c:f>'итоги ПУ'!$R$30:$R$30</c:f>
              <c:numCache/>
            </c:numRef>
          </c:val>
          <c:shape val="cylinder"/>
        </c:ser>
        <c:shape val="cylinder"/>
        <c:axId val="62375791"/>
        <c:axId val="24511208"/>
      </c:bar3D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888"/>
          <c:w val="0.554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Уровень обученности  по информатике и ИКТ по результатам ГИА 2012г.</a:t>
            </a:r>
          </a:p>
        </c:rich>
      </c:tx>
      <c:layout>
        <c:manualLayout>
          <c:xMode val="factor"/>
          <c:yMode val="factor"/>
          <c:x val="0.04525"/>
          <c:y val="0.018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575"/>
          <c:w val="0.85225"/>
          <c:h val="0.7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'итоги ПУ'!$Q$54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ПУ'!$R$52:$R$52</c:f>
              <c:strCache/>
            </c:strRef>
          </c:cat>
          <c:val>
            <c:numRef>
              <c:f>'итоги ПУ'!$R$54:$R$54</c:f>
              <c:numCache/>
            </c:numRef>
          </c:val>
          <c:shape val="cylinder"/>
        </c:ser>
        <c:ser>
          <c:idx val="1"/>
          <c:order val="1"/>
          <c:tx>
            <c:strRef>
              <c:f>'итоги ПУ'!$Q$55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ПУ'!$R$52:$R$52</c:f>
              <c:strCache/>
            </c:strRef>
          </c:cat>
          <c:val>
            <c:numRef>
              <c:f>'итоги ПУ'!$R$55:$R$55</c:f>
              <c:numCache/>
            </c:numRef>
          </c:val>
          <c:shape val="cylinder"/>
        </c:ser>
        <c:shape val="cylinder"/>
        <c:axId val="19274281"/>
        <c:axId val="39250802"/>
      </c:bar3D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8405"/>
          <c:w val="0.57275"/>
          <c:h val="0.1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Средний балл по информатике и ИКТ по результатам ГИА 2012г.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79"/>
          <c:w val="0.8242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ПУ'!$R$3:$R$4</c:f>
              <c:strCache>
                <c:ptCount val="1"/>
                <c:pt idx="0">
                  <c:v>2012г max-22 балла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ПУ'!$Q$5:$Q$6</c:f>
              <c:strCache/>
            </c:strRef>
          </c:cat>
          <c:val>
            <c:numRef>
              <c:f>'итоги ПУ'!$R$5:$R$6</c:f>
              <c:numCache/>
            </c:numRef>
          </c:val>
        </c:ser>
        <c:axId val="17712899"/>
        <c:axId val="25198364"/>
      </c:barChart>
      <c:lineChart>
        <c:grouping val="standard"/>
        <c:varyColors val="0"/>
        <c:ser>
          <c:idx val="1"/>
          <c:order val="1"/>
          <c:tx>
            <c:strRef>
              <c:f>'итоги ПУ'!$S$3:$S$4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'итоги ПУ'!$Q$5:$Q$6</c:f>
              <c:strCache/>
            </c:strRef>
          </c:cat>
          <c:val>
            <c:numRef>
              <c:f>'итоги ПУ'!$S$5:$S$6</c:f>
              <c:numCache/>
            </c:numRef>
          </c:val>
          <c:smooth val="0"/>
        </c:ser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28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25"/>
          <c:y val="0.888"/>
          <c:w val="0.720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Рейтинг ОУ г.о.Новокуйбышевск по итогам ГИА 2012 по информатике и ИКТ выпускников 9 классов</a:t>
            </a:r>
          </a:p>
        </c:rich>
      </c:tx>
      <c:layout>
        <c:manualLayout>
          <c:xMode val="factor"/>
          <c:yMode val="factor"/>
          <c:x val="0.015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275"/>
          <c:w val="0.992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Н-ск'!$C$2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Н-ск'!$A$3:$A$8</c:f>
              <c:strCache/>
            </c:strRef>
          </c:cat>
          <c:val>
            <c:numRef>
              <c:f>'итоги Н-ск'!$C$3:$C$8</c:f>
              <c:numCache/>
            </c:numRef>
          </c:val>
        </c:ser>
        <c:gapWidth val="80"/>
        <c:axId val="25458685"/>
        <c:axId val="27801574"/>
      </c:barChart>
      <c:lineChart>
        <c:grouping val="standard"/>
        <c:varyColors val="0"/>
        <c:ser>
          <c:idx val="1"/>
          <c:order val="1"/>
          <c:tx>
            <c:strRef>
              <c:f>'итоги Н-ск'!$Q$2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Н-ск'!$A$3:$A$8</c:f>
              <c:strCache/>
            </c:strRef>
          </c:cat>
          <c:val>
            <c:numRef>
              <c:f>'итоги Н-ск'!$Q$3:$Q$8</c:f>
              <c:numCache/>
            </c:numRef>
          </c:val>
          <c:smooth val="0"/>
        </c:ser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Рейтинг ОУ м.р.Волжский по итогам ГИА 2012 выпускников 9 классов по информатике и ИКТ</a:t>
            </a:r>
          </a:p>
        </c:rich>
      </c:tx>
      <c:layout>
        <c:manualLayout>
          <c:xMode val="factor"/>
          <c:yMode val="factor"/>
          <c:x val="0.04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90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Волж'!$C$2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Волж'!$A$3:$A$7</c:f>
              <c:strCache/>
            </c:strRef>
          </c:cat>
          <c:val>
            <c:numRef>
              <c:f>'итоги Волж'!$C$3:$C$7</c:f>
              <c:numCache/>
            </c:numRef>
          </c:val>
        </c:ser>
        <c:gapWidth val="80"/>
        <c:axId val="48887575"/>
        <c:axId val="37334992"/>
      </c:barChart>
      <c:lineChart>
        <c:grouping val="standard"/>
        <c:varyColors val="0"/>
        <c:ser>
          <c:idx val="1"/>
          <c:order val="1"/>
          <c:tx>
            <c:strRef>
              <c:f>'итоги Волж'!$Q$2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Волж'!$A$3:$A$7</c:f>
              <c:strCache/>
            </c:strRef>
          </c:cat>
          <c:val>
            <c:numRef>
              <c:f>'итоги Волж'!$Q$3:$Q$7</c:f>
              <c:numCache/>
            </c:numRef>
          </c:val>
          <c:smooth val="0"/>
        </c:ser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19050</xdr:rowOff>
    </xdr:from>
    <xdr:to>
      <xdr:col>14</xdr:col>
      <xdr:colOff>685800</xdr:colOff>
      <xdr:row>48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57150" y="3076575"/>
          <a:ext cx="9077325" cy="3619500"/>
          <a:chOff x="21" y="691"/>
          <a:chExt cx="1555" cy="55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1" y="691"/>
          <a:ext cx="1555" cy="55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8"/>
          <xdr:cNvSpPr txBox="1">
            <a:spLocks noChangeArrowheads="1"/>
          </xdr:cNvSpPr>
        </xdr:nvSpPr>
        <xdr:spPr>
          <a:xfrm>
            <a:off x="1000" y="799"/>
            <a:ext cx="51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средний балл по Самарской области - 15,2  </a:t>
            </a:r>
          </a:p>
        </xdr:txBody>
      </xdr:sp>
    </xdr:grpSp>
    <xdr:clientData/>
  </xdr:twoCellAnchor>
  <xdr:twoCellAnchor>
    <xdr:from>
      <xdr:col>18</xdr:col>
      <xdr:colOff>0</xdr:colOff>
      <xdr:row>11</xdr:row>
      <xdr:rowOff>133350</xdr:rowOff>
    </xdr:from>
    <xdr:to>
      <xdr:col>21</xdr:col>
      <xdr:colOff>809625</xdr:colOff>
      <xdr:row>24</xdr:row>
      <xdr:rowOff>38100</xdr:rowOff>
    </xdr:to>
    <xdr:graphicFrame>
      <xdr:nvGraphicFramePr>
        <xdr:cNvPr id="4" name="Диаграмма 11"/>
        <xdr:cNvGraphicFramePr/>
      </xdr:nvGraphicFramePr>
      <xdr:xfrm>
        <a:off x="11620500" y="2314575"/>
        <a:ext cx="4048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723900</xdr:colOff>
      <xdr:row>23</xdr:row>
      <xdr:rowOff>123825</xdr:rowOff>
    </xdr:from>
    <xdr:to>
      <xdr:col>21</xdr:col>
      <xdr:colOff>809625</xdr:colOff>
      <xdr:row>50</xdr:row>
      <xdr:rowOff>76200</xdr:rowOff>
    </xdr:to>
    <xdr:graphicFrame>
      <xdr:nvGraphicFramePr>
        <xdr:cNvPr id="5" name="Диаграмма 12"/>
        <xdr:cNvGraphicFramePr/>
      </xdr:nvGraphicFramePr>
      <xdr:xfrm>
        <a:off x="11610975" y="4657725"/>
        <a:ext cx="4057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714375</xdr:colOff>
      <xdr:row>50</xdr:row>
      <xdr:rowOff>19050</xdr:rowOff>
    </xdr:from>
    <xdr:to>
      <xdr:col>21</xdr:col>
      <xdr:colOff>819150</xdr:colOff>
      <xdr:row>62</xdr:row>
      <xdr:rowOff>161925</xdr:rowOff>
    </xdr:to>
    <xdr:graphicFrame>
      <xdr:nvGraphicFramePr>
        <xdr:cNvPr id="6" name="Диаграмма 14"/>
        <xdr:cNvGraphicFramePr/>
      </xdr:nvGraphicFramePr>
      <xdr:xfrm>
        <a:off x="11601450" y="6896100"/>
        <a:ext cx="40767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0</xdr:row>
      <xdr:rowOff>9525</xdr:rowOff>
    </xdr:from>
    <xdr:to>
      <xdr:col>21</xdr:col>
      <xdr:colOff>800100</xdr:colOff>
      <xdr:row>11</xdr:row>
      <xdr:rowOff>123825</xdr:rowOff>
    </xdr:to>
    <xdr:graphicFrame>
      <xdr:nvGraphicFramePr>
        <xdr:cNvPr id="7" name="Диаграмма 15"/>
        <xdr:cNvGraphicFramePr/>
      </xdr:nvGraphicFramePr>
      <xdr:xfrm>
        <a:off x="11620500" y="9525"/>
        <a:ext cx="403860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0.30925</cdr:y>
    </cdr:from>
    <cdr:to>
      <cdr:x>0.98325</cdr:x>
      <cdr:y>0.3985</cdr:y>
    </cdr:to>
    <cdr:sp>
      <cdr:nvSpPr>
        <cdr:cNvPr id="1" name="Text Box 8"/>
        <cdr:cNvSpPr txBox="1">
          <a:spLocks noChangeArrowheads="1"/>
        </cdr:cNvSpPr>
      </cdr:nvSpPr>
      <cdr:spPr>
        <a:xfrm flipV="1">
          <a:off x="5772150" y="1000125"/>
          <a:ext cx="3209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средний балл по Самарской области - 15,2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15</xdr:col>
      <xdr:colOff>0</xdr:colOff>
      <xdr:row>27</xdr:row>
      <xdr:rowOff>95250</xdr:rowOff>
    </xdr:to>
    <xdr:graphicFrame>
      <xdr:nvGraphicFramePr>
        <xdr:cNvPr id="1" name="Chart 4"/>
        <xdr:cNvGraphicFramePr/>
      </xdr:nvGraphicFramePr>
      <xdr:xfrm>
        <a:off x="0" y="1933575"/>
        <a:ext cx="9144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0.136</cdr:y>
    </cdr:from>
    <cdr:to>
      <cdr:x>0.8965</cdr:x>
      <cdr:y>0.21325</cdr:y>
    </cdr:to>
    <cdr:sp>
      <cdr:nvSpPr>
        <cdr:cNvPr id="1" name="Text Box 8"/>
        <cdr:cNvSpPr txBox="1">
          <a:spLocks noChangeArrowheads="1"/>
        </cdr:cNvSpPr>
      </cdr:nvSpPr>
      <cdr:spPr>
        <a:xfrm>
          <a:off x="3924300" y="428625"/>
          <a:ext cx="3152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средний балл по Самарской области - 15,2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0</xdr:rowOff>
    </xdr:from>
    <xdr:to>
      <xdr:col>14</xdr:col>
      <xdr:colOff>771525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971675" y="1724025"/>
        <a:ext cx="7896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43;&#1048;&#1040;\2012\&#1043;&#1048;&#1040;-%202012\&#1056;&#1077;&#1079;&#1091;&#1083;&#1100;&#1090;&#1072;&#1090;&#1099;%20&#1043;&#1048;&#1040;%202012\&#1040;&#1071;%202012\&#1076;&#1083;&#1103;%20&#1055;&#1059;%20&#1080;&#1090;&#1086;&#1075;&#1080;%20&#1040;&#1053;&#1043;&#1051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ПУ"/>
      <sheetName val="итоги Н-ск"/>
      <sheetName val="итоги Волж"/>
    </sheetNames>
    <sheetDataSet>
      <sheetData sheetId="0">
        <row r="3">
          <cell r="R3" t="str">
            <v>2012г</v>
          </cell>
          <cell r="S3" t="str">
            <v>Самарская область</v>
          </cell>
        </row>
        <row r="4">
          <cell r="R4" t="str">
            <v>max-70</v>
          </cell>
        </row>
        <row r="5">
          <cell r="Q5" t="str">
            <v>г.о.Новокуйбышевск</v>
          </cell>
          <cell r="R5">
            <v>56.3</v>
          </cell>
          <cell r="S5">
            <v>55.6</v>
          </cell>
        </row>
        <row r="6">
          <cell r="Q6" t="str">
            <v>м.р. Волжский</v>
          </cell>
          <cell r="R6">
            <v>46.6</v>
          </cell>
          <cell r="S6">
            <v>55.6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57"/>
  <sheetViews>
    <sheetView tabSelected="1" zoomScalePageLayoutView="0" workbookViewId="0" topLeftCell="F1">
      <selection activeCell="W14" sqref="W14"/>
    </sheetView>
  </sheetViews>
  <sheetFormatPr defaultColWidth="9.140625" defaultRowHeight="12.75"/>
  <cols>
    <col min="1" max="1" width="23.8515625" style="5" customWidth="1"/>
    <col min="2" max="2" width="12.140625" style="5" customWidth="1"/>
    <col min="3" max="4" width="10.421875" style="5" customWidth="1"/>
    <col min="5" max="5" width="5.8515625" style="5" customWidth="1"/>
    <col min="6" max="6" width="6.57421875" style="5" customWidth="1"/>
    <col min="7" max="7" width="5.28125" style="5" customWidth="1"/>
    <col min="8" max="8" width="7.421875" style="5" customWidth="1"/>
    <col min="9" max="9" width="5.140625" style="5" bestFit="1" customWidth="1"/>
    <col min="10" max="10" width="7.28125" style="5" customWidth="1"/>
    <col min="11" max="11" width="5.00390625" style="5" customWidth="1"/>
    <col min="12" max="12" width="7.28125" style="5" bestFit="1" customWidth="1"/>
    <col min="13" max="14" width="10.00390625" style="5" customWidth="1"/>
    <col min="15" max="15" width="11.8515625" style="5" customWidth="1"/>
    <col min="16" max="16" width="1.1484375" style="5" customWidth="1"/>
    <col min="17" max="17" width="23.57421875" style="5" customWidth="1"/>
    <col min="18" max="18" width="11.00390625" style="5" customWidth="1"/>
    <col min="19" max="19" width="9.140625" style="5" customWidth="1"/>
    <col min="20" max="22" width="19.7109375" style="5" customWidth="1"/>
    <col min="23" max="16384" width="9.140625" style="5" customWidth="1"/>
  </cols>
  <sheetData>
    <row r="1" spans="2:4" ht="18.75" customHeight="1">
      <c r="B1" s="62" t="s">
        <v>35</v>
      </c>
      <c r="C1" s="6"/>
      <c r="D1" s="6"/>
    </row>
    <row r="2" spans="1:15" ht="25.5">
      <c r="A2" s="7" t="s">
        <v>3</v>
      </c>
      <c r="B2" s="7" t="s">
        <v>4</v>
      </c>
      <c r="C2" s="9" t="s">
        <v>5</v>
      </c>
      <c r="D2" s="7" t="s">
        <v>6</v>
      </c>
      <c r="E2" s="7">
        <v>2</v>
      </c>
      <c r="F2" s="7" t="s">
        <v>7</v>
      </c>
      <c r="G2" s="7">
        <v>3</v>
      </c>
      <c r="H2" s="7" t="s">
        <v>8</v>
      </c>
      <c r="I2" s="7">
        <v>4</v>
      </c>
      <c r="J2" s="7" t="s">
        <v>9</v>
      </c>
      <c r="K2" s="7">
        <v>5</v>
      </c>
      <c r="L2" s="7" t="s">
        <v>10</v>
      </c>
      <c r="M2" s="7" t="s">
        <v>11</v>
      </c>
      <c r="N2" s="9" t="s">
        <v>1</v>
      </c>
      <c r="O2" s="8" t="s">
        <v>16</v>
      </c>
    </row>
    <row r="3" spans="1:19" ht="12.75" customHeight="1" thickBot="1">
      <c r="A3" s="40" t="s">
        <v>30</v>
      </c>
      <c r="B3" s="41">
        <v>5</v>
      </c>
      <c r="C3" s="45">
        <v>22</v>
      </c>
      <c r="D3" s="17">
        <v>1</v>
      </c>
      <c r="E3" s="38"/>
      <c r="F3" s="29"/>
      <c r="G3" s="41"/>
      <c r="H3" s="29"/>
      <c r="I3" s="41"/>
      <c r="J3" s="29"/>
      <c r="K3" s="41">
        <v>5</v>
      </c>
      <c r="L3" s="29">
        <f aca="true" t="shared" si="0" ref="L3:L9">K3/B3</f>
        <v>1</v>
      </c>
      <c r="M3" s="59">
        <v>5</v>
      </c>
      <c r="N3" s="28">
        <f aca="true" t="shared" si="1" ref="N3:N14">(I3+K3)/B3</f>
        <v>1</v>
      </c>
      <c r="O3" s="29">
        <f aca="true" t="shared" si="2" ref="O3:O14">(G3+I3+K3)/B3</f>
        <v>1</v>
      </c>
      <c r="P3" s="18">
        <v>15.2</v>
      </c>
      <c r="Q3" s="31" t="s">
        <v>5</v>
      </c>
      <c r="R3" s="46" t="s">
        <v>27</v>
      </c>
      <c r="S3" s="5" t="s">
        <v>2</v>
      </c>
    </row>
    <row r="4" spans="1:18" ht="22.5">
      <c r="A4" s="40" t="s">
        <v>31</v>
      </c>
      <c r="B4" s="41">
        <v>2</v>
      </c>
      <c r="C4" s="45">
        <v>19</v>
      </c>
      <c r="D4" s="17">
        <v>3</v>
      </c>
      <c r="E4" s="38"/>
      <c r="F4" s="29"/>
      <c r="G4" s="41"/>
      <c r="H4" s="29"/>
      <c r="I4" s="41"/>
      <c r="J4" s="29"/>
      <c r="K4" s="41">
        <v>2</v>
      </c>
      <c r="L4" s="29">
        <f t="shared" si="0"/>
        <v>1</v>
      </c>
      <c r="M4" s="59">
        <v>5</v>
      </c>
      <c r="N4" s="28">
        <f t="shared" si="1"/>
        <v>1</v>
      </c>
      <c r="O4" s="29">
        <f t="shared" si="2"/>
        <v>1</v>
      </c>
      <c r="P4" s="18">
        <v>15.2</v>
      </c>
      <c r="Q4" s="32"/>
      <c r="R4" s="47" t="s">
        <v>36</v>
      </c>
    </row>
    <row r="5" spans="1:19" ht="13.5" customHeight="1">
      <c r="A5" s="40" t="s">
        <v>23</v>
      </c>
      <c r="B5" s="41">
        <v>1</v>
      </c>
      <c r="C5" s="45">
        <v>18</v>
      </c>
      <c r="D5" s="17">
        <v>2</v>
      </c>
      <c r="E5" s="38"/>
      <c r="F5" s="29"/>
      <c r="G5" s="41"/>
      <c r="H5" s="29"/>
      <c r="I5" s="41"/>
      <c r="J5" s="29"/>
      <c r="K5" s="41">
        <v>1</v>
      </c>
      <c r="L5" s="29">
        <f t="shared" si="0"/>
        <v>1</v>
      </c>
      <c r="M5" s="59">
        <v>5</v>
      </c>
      <c r="N5" s="28">
        <f t="shared" si="1"/>
        <v>1</v>
      </c>
      <c r="O5" s="60">
        <f t="shared" si="2"/>
        <v>1</v>
      </c>
      <c r="P5" s="18">
        <v>15.2</v>
      </c>
      <c r="Q5" s="33" t="s">
        <v>13</v>
      </c>
      <c r="R5" s="48">
        <v>16.3</v>
      </c>
      <c r="S5" s="5">
        <v>15.2</v>
      </c>
    </row>
    <row r="6" spans="1:19" ht="13.5" customHeight="1">
      <c r="A6" s="40" t="s">
        <v>32</v>
      </c>
      <c r="B6" s="41">
        <v>2</v>
      </c>
      <c r="C6" s="45">
        <v>18</v>
      </c>
      <c r="D6" s="17">
        <v>4</v>
      </c>
      <c r="E6" s="38"/>
      <c r="F6" s="29"/>
      <c r="G6" s="41"/>
      <c r="H6" s="29"/>
      <c r="I6" s="41">
        <v>1</v>
      </c>
      <c r="J6" s="29">
        <f aca="true" t="shared" si="3" ref="J6:J12">I6/B6</f>
        <v>0.5</v>
      </c>
      <c r="K6" s="41">
        <v>1</v>
      </c>
      <c r="L6" s="29">
        <f t="shared" si="0"/>
        <v>0.5</v>
      </c>
      <c r="M6" s="59">
        <v>4.5</v>
      </c>
      <c r="N6" s="28">
        <f t="shared" si="1"/>
        <v>1</v>
      </c>
      <c r="O6" s="29">
        <f t="shared" si="2"/>
        <v>1</v>
      </c>
      <c r="P6" s="18">
        <v>15.2</v>
      </c>
      <c r="Q6" s="33" t="s">
        <v>14</v>
      </c>
      <c r="R6" s="48">
        <v>18.1</v>
      </c>
      <c r="S6" s="5">
        <v>15.2</v>
      </c>
    </row>
    <row r="7" spans="1:22" ht="13.5" thickBot="1">
      <c r="A7" s="40" t="s">
        <v>24</v>
      </c>
      <c r="B7" s="41">
        <v>6</v>
      </c>
      <c r="C7" s="45">
        <v>17.166666666666668</v>
      </c>
      <c r="D7" s="17">
        <v>5</v>
      </c>
      <c r="E7" s="38"/>
      <c r="F7" s="29"/>
      <c r="G7" s="41"/>
      <c r="H7" s="29"/>
      <c r="I7" s="41">
        <v>4</v>
      </c>
      <c r="J7" s="29">
        <f t="shared" si="3"/>
        <v>0.6666666666666666</v>
      </c>
      <c r="K7" s="41">
        <v>2</v>
      </c>
      <c r="L7" s="29">
        <f t="shared" si="0"/>
        <v>0.3333333333333333</v>
      </c>
      <c r="M7" s="59">
        <v>4.333333333333333</v>
      </c>
      <c r="N7" s="28">
        <f t="shared" si="1"/>
        <v>1</v>
      </c>
      <c r="O7" s="29">
        <f t="shared" si="2"/>
        <v>1</v>
      </c>
      <c r="P7" s="18">
        <v>15.2</v>
      </c>
      <c r="Q7" s="34" t="s">
        <v>15</v>
      </c>
      <c r="R7" s="49">
        <v>16.7</v>
      </c>
      <c r="T7" s="33"/>
      <c r="U7" s="35"/>
      <c r="V7" s="35"/>
    </row>
    <row r="8" spans="1:22" ht="13.5" thickBot="1">
      <c r="A8" s="40" t="s">
        <v>33</v>
      </c>
      <c r="B8" s="41">
        <v>10</v>
      </c>
      <c r="C8" s="45">
        <v>16.9</v>
      </c>
      <c r="D8" s="17">
        <v>6</v>
      </c>
      <c r="E8" s="38"/>
      <c r="F8" s="29"/>
      <c r="G8" s="41">
        <v>1</v>
      </c>
      <c r="H8" s="29">
        <f>G8/B8</f>
        <v>0.1</v>
      </c>
      <c r="I8" s="41">
        <v>4</v>
      </c>
      <c r="J8" s="29">
        <f t="shared" si="3"/>
        <v>0.4</v>
      </c>
      <c r="K8" s="41">
        <v>5</v>
      </c>
      <c r="L8" s="29">
        <f t="shared" si="0"/>
        <v>0.5</v>
      </c>
      <c r="M8" s="59">
        <v>4.4</v>
      </c>
      <c r="N8" s="28">
        <f t="shared" si="1"/>
        <v>0.9</v>
      </c>
      <c r="O8" s="29">
        <f t="shared" si="2"/>
        <v>1</v>
      </c>
      <c r="P8" s="18">
        <v>15.2</v>
      </c>
      <c r="Q8" s="34" t="s">
        <v>2</v>
      </c>
      <c r="R8" s="50">
        <v>15.2</v>
      </c>
      <c r="T8" s="33"/>
      <c r="U8" s="35"/>
      <c r="V8" s="35"/>
    </row>
    <row r="9" spans="1:22" ht="12.75">
      <c r="A9" s="40" t="s">
        <v>20</v>
      </c>
      <c r="B9" s="41">
        <v>6</v>
      </c>
      <c r="C9" s="45">
        <v>16.5</v>
      </c>
      <c r="D9" s="17">
        <v>7</v>
      </c>
      <c r="E9" s="38"/>
      <c r="F9" s="29"/>
      <c r="G9" s="41"/>
      <c r="H9" s="29"/>
      <c r="I9" s="41">
        <v>4</v>
      </c>
      <c r="J9" s="29">
        <f t="shared" si="3"/>
        <v>0.6666666666666666</v>
      </c>
      <c r="K9" s="41">
        <v>2</v>
      </c>
      <c r="L9" s="29">
        <f t="shared" si="0"/>
        <v>0.3333333333333333</v>
      </c>
      <c r="M9" s="59">
        <v>4.333333333333333</v>
      </c>
      <c r="N9" s="28">
        <f t="shared" si="1"/>
        <v>1</v>
      </c>
      <c r="O9" s="29">
        <f t="shared" si="2"/>
        <v>1</v>
      </c>
      <c r="P9" s="18">
        <v>15.2</v>
      </c>
      <c r="Q9" s="33"/>
      <c r="R9" s="48"/>
      <c r="T9" s="33"/>
      <c r="U9" s="35"/>
      <c r="V9" s="35"/>
    </row>
    <row r="10" spans="1:22" ht="12.75">
      <c r="A10" s="40" t="s">
        <v>26</v>
      </c>
      <c r="B10" s="41">
        <v>1</v>
      </c>
      <c r="C10" s="45">
        <v>16</v>
      </c>
      <c r="D10" s="17">
        <v>8</v>
      </c>
      <c r="E10" s="38"/>
      <c r="F10" s="29"/>
      <c r="G10" s="41"/>
      <c r="H10" s="29"/>
      <c r="I10" s="41">
        <v>1</v>
      </c>
      <c r="J10" s="29">
        <f t="shared" si="3"/>
        <v>1</v>
      </c>
      <c r="K10" s="41"/>
      <c r="L10" s="29"/>
      <c r="M10" s="59">
        <v>4</v>
      </c>
      <c r="N10" s="28">
        <f t="shared" si="1"/>
        <v>1</v>
      </c>
      <c r="O10" s="29">
        <f t="shared" si="2"/>
        <v>1</v>
      </c>
      <c r="P10" s="18">
        <v>15.2</v>
      </c>
      <c r="Q10" s="33"/>
      <c r="R10" s="48"/>
      <c r="T10" s="33"/>
      <c r="U10" s="35"/>
      <c r="V10" s="35"/>
    </row>
    <row r="11" spans="1:22" ht="12.75">
      <c r="A11" s="40" t="s">
        <v>34</v>
      </c>
      <c r="B11" s="41">
        <v>14</v>
      </c>
      <c r="C11" s="45">
        <v>15.857142857142858</v>
      </c>
      <c r="D11" s="17">
        <v>9</v>
      </c>
      <c r="E11" s="38"/>
      <c r="F11" s="29"/>
      <c r="G11" s="41"/>
      <c r="H11" s="29"/>
      <c r="I11" s="41">
        <v>13</v>
      </c>
      <c r="J11" s="29">
        <f t="shared" si="3"/>
        <v>0.9285714285714286</v>
      </c>
      <c r="K11" s="41">
        <v>1</v>
      </c>
      <c r="L11" s="29">
        <f>K11/B11</f>
        <v>0.07142857142857142</v>
      </c>
      <c r="M11" s="59">
        <v>4.071428571428571</v>
      </c>
      <c r="N11" s="28">
        <f t="shared" si="1"/>
        <v>1</v>
      </c>
      <c r="O11" s="29">
        <f t="shared" si="2"/>
        <v>1</v>
      </c>
      <c r="P11" s="18">
        <v>15.2</v>
      </c>
      <c r="Q11" s="33"/>
      <c r="R11" s="48"/>
      <c r="T11" s="33"/>
      <c r="U11" s="35"/>
      <c r="V11" s="35"/>
    </row>
    <row r="12" spans="1:22" ht="12.75">
      <c r="A12" s="40" t="s">
        <v>25</v>
      </c>
      <c r="B12" s="41">
        <v>21</v>
      </c>
      <c r="C12" s="45">
        <v>15.80952380952381</v>
      </c>
      <c r="D12" s="17">
        <v>10</v>
      </c>
      <c r="E12" s="38"/>
      <c r="F12" s="29"/>
      <c r="G12" s="41">
        <v>1</v>
      </c>
      <c r="H12" s="29">
        <f>G12/B12</f>
        <v>0.047619047619047616</v>
      </c>
      <c r="I12" s="41">
        <v>16</v>
      </c>
      <c r="J12" s="29">
        <f t="shared" si="3"/>
        <v>0.7619047619047619</v>
      </c>
      <c r="K12" s="41">
        <v>4</v>
      </c>
      <c r="L12" s="29">
        <f>K12/B12</f>
        <v>0.19047619047619047</v>
      </c>
      <c r="M12" s="59">
        <v>4.142857142857143</v>
      </c>
      <c r="N12" s="28">
        <f t="shared" si="1"/>
        <v>0.9523809523809523</v>
      </c>
      <c r="O12" s="29">
        <f t="shared" si="2"/>
        <v>1</v>
      </c>
      <c r="P12" s="18">
        <v>15.2</v>
      </c>
      <c r="Q12" s="33"/>
      <c r="R12" s="48"/>
      <c r="T12" s="33"/>
      <c r="U12" s="35"/>
      <c r="V12" s="35"/>
    </row>
    <row r="13" spans="1:22" ht="12.75">
      <c r="A13" s="40" t="s">
        <v>29</v>
      </c>
      <c r="B13" s="41">
        <v>1</v>
      </c>
      <c r="C13" s="45">
        <v>8</v>
      </c>
      <c r="D13" s="17">
        <v>11</v>
      </c>
      <c r="E13" s="38"/>
      <c r="F13" s="29"/>
      <c r="G13" s="41">
        <v>1</v>
      </c>
      <c r="H13" s="29">
        <f>G13/B13</f>
        <v>1</v>
      </c>
      <c r="I13" s="41"/>
      <c r="J13" s="29"/>
      <c r="K13" s="41"/>
      <c r="L13" s="29"/>
      <c r="M13" s="59">
        <v>3</v>
      </c>
      <c r="N13" s="28">
        <f t="shared" si="1"/>
        <v>0</v>
      </c>
      <c r="O13" s="29">
        <f t="shared" si="2"/>
        <v>1</v>
      </c>
      <c r="P13" s="18">
        <v>15.2</v>
      </c>
      <c r="Q13" s="33"/>
      <c r="R13" s="48"/>
      <c r="T13" s="33"/>
      <c r="U13" s="35"/>
      <c r="V13" s="35"/>
    </row>
    <row r="14" spans="1:22" ht="30">
      <c r="A14" s="10" t="s">
        <v>18</v>
      </c>
      <c r="B14" s="15">
        <f>SUM(B3:B13)</f>
        <v>69</v>
      </c>
      <c r="C14" s="43">
        <v>16.7</v>
      </c>
      <c r="D14" s="14"/>
      <c r="E14" s="15">
        <f>SUM(E3:E13)</f>
        <v>0</v>
      </c>
      <c r="F14" s="30">
        <f>E14/B14</f>
        <v>0</v>
      </c>
      <c r="G14" s="15">
        <f>SUM(G3:G13)</f>
        <v>3</v>
      </c>
      <c r="H14" s="30">
        <f>G14/B14</f>
        <v>0.043478260869565216</v>
      </c>
      <c r="I14" s="15">
        <f>SUM(I3:I13)</f>
        <v>43</v>
      </c>
      <c r="J14" s="30">
        <f>I14/B14</f>
        <v>0.6231884057971014</v>
      </c>
      <c r="K14" s="15">
        <f>SUM(K3:K13)</f>
        <v>23</v>
      </c>
      <c r="L14" s="30">
        <f>K14/B14</f>
        <v>0.3333333333333333</v>
      </c>
      <c r="M14" s="43">
        <v>4.3</v>
      </c>
      <c r="N14" s="30">
        <f t="shared" si="1"/>
        <v>0.9565217391304348</v>
      </c>
      <c r="O14" s="30">
        <f t="shared" si="2"/>
        <v>1</v>
      </c>
      <c r="P14" s="18"/>
      <c r="Q14" s="33"/>
      <c r="R14" s="48"/>
      <c r="T14" s="33"/>
      <c r="U14" s="35"/>
      <c r="V14" s="35"/>
    </row>
    <row r="15" spans="16:22" ht="13.5" thickBot="1">
      <c r="P15" s="18"/>
      <c r="Q15" s="31" t="s">
        <v>11</v>
      </c>
      <c r="R15" s="46" t="s">
        <v>27</v>
      </c>
      <c r="S15" s="5" t="s">
        <v>2</v>
      </c>
      <c r="T15" s="33"/>
      <c r="U15" s="35"/>
      <c r="V15" s="35"/>
    </row>
    <row r="16" spans="16:22" ht="12.75">
      <c r="P16" s="18"/>
      <c r="Q16" s="32"/>
      <c r="R16" s="51"/>
      <c r="T16" s="33"/>
      <c r="U16" s="35"/>
      <c r="V16" s="35"/>
    </row>
    <row r="17" spans="16:22" ht="12.75">
      <c r="P17" s="18"/>
      <c r="Q17" s="33" t="s">
        <v>13</v>
      </c>
      <c r="R17" s="52">
        <v>4.2</v>
      </c>
      <c r="S17" s="5">
        <v>4.1</v>
      </c>
      <c r="T17" s="33"/>
      <c r="U17" s="33"/>
      <c r="V17" s="33"/>
    </row>
    <row r="18" spans="16:19" ht="12.75">
      <c r="P18" s="18"/>
      <c r="Q18" s="33" t="s">
        <v>14</v>
      </c>
      <c r="R18" s="52">
        <v>4.5</v>
      </c>
      <c r="S18" s="5">
        <v>4.1</v>
      </c>
    </row>
    <row r="19" spans="16:18" ht="26.25" thickBot="1">
      <c r="P19" s="18"/>
      <c r="Q19" s="34" t="s">
        <v>15</v>
      </c>
      <c r="R19" s="53">
        <v>4.3</v>
      </c>
    </row>
    <row r="20" spans="16:18" ht="13.5" thickBot="1">
      <c r="P20" s="18"/>
      <c r="Q20" s="34" t="s">
        <v>2</v>
      </c>
      <c r="R20" s="54">
        <v>4.1</v>
      </c>
    </row>
    <row r="21" spans="16:18" ht="12.75">
      <c r="P21" s="18"/>
      <c r="R21" s="55"/>
    </row>
    <row r="22" spans="16:18" ht="12.75">
      <c r="P22" s="18"/>
      <c r="R22" s="55"/>
    </row>
    <row r="23" ht="12.75">
      <c r="R23" s="55"/>
    </row>
    <row r="24" ht="12.75">
      <c r="R24" s="55"/>
    </row>
    <row r="25" ht="12.75">
      <c r="R25" s="55"/>
    </row>
    <row r="26" ht="12.75">
      <c r="R26" s="55"/>
    </row>
    <row r="27" spans="17:18" ht="13.5" thickBot="1">
      <c r="Q27" s="31" t="s">
        <v>1</v>
      </c>
      <c r="R27" s="46" t="s">
        <v>27</v>
      </c>
    </row>
    <row r="28" spans="17:18" ht="12.75">
      <c r="Q28" s="32"/>
      <c r="R28" s="51"/>
    </row>
    <row r="29" spans="17:18" ht="12.75">
      <c r="Q29" s="33" t="s">
        <v>13</v>
      </c>
      <c r="R29" s="56">
        <v>0.963</v>
      </c>
    </row>
    <row r="30" spans="17:18" ht="12.75">
      <c r="Q30" s="33" t="s">
        <v>14</v>
      </c>
      <c r="R30" s="56">
        <v>0.93</v>
      </c>
    </row>
    <row r="31" spans="17:18" ht="16.5" customHeight="1" thickBot="1">
      <c r="Q31" s="34" t="s">
        <v>15</v>
      </c>
      <c r="R31" s="57">
        <v>0.957</v>
      </c>
    </row>
    <row r="32" spans="17:18" ht="13.5" hidden="1" thickBot="1">
      <c r="Q32" s="34" t="s">
        <v>2</v>
      </c>
      <c r="R32" s="58"/>
    </row>
    <row r="33" ht="12.75" hidden="1">
      <c r="R33" s="55"/>
    </row>
    <row r="34" ht="12.75" hidden="1">
      <c r="R34" s="55"/>
    </row>
    <row r="35" ht="12.75" hidden="1">
      <c r="R35" s="55"/>
    </row>
    <row r="36" ht="12.75" hidden="1">
      <c r="R36" s="55"/>
    </row>
    <row r="37" ht="12.75" hidden="1">
      <c r="R37" s="55"/>
    </row>
    <row r="38" ht="12.75" hidden="1">
      <c r="R38" s="55"/>
    </row>
    <row r="39" ht="12.75" hidden="1">
      <c r="R39" s="55"/>
    </row>
    <row r="40" spans="1:18" ht="12.75" hidden="1">
      <c r="A40" s="3" t="s">
        <v>0</v>
      </c>
      <c r="B40" s="4" t="s">
        <v>21</v>
      </c>
      <c r="C40" s="4"/>
      <c r="D40" s="4"/>
      <c r="R40" s="55"/>
    </row>
    <row r="41" ht="12.75" hidden="1">
      <c r="R41" s="55"/>
    </row>
    <row r="42" spans="3:18" ht="12.75" hidden="1">
      <c r="C42" s="5" t="s">
        <v>22</v>
      </c>
      <c r="R42" s="55"/>
    </row>
    <row r="43" ht="12.75" hidden="1">
      <c r="R43" s="55"/>
    </row>
    <row r="44" ht="12.75" hidden="1">
      <c r="R44" s="55"/>
    </row>
    <row r="45" spans="17:18" ht="14.25" customHeight="1" thickBot="1">
      <c r="Q45" s="34" t="s">
        <v>2</v>
      </c>
      <c r="R45" s="58"/>
    </row>
    <row r="46" ht="12.75">
      <c r="R46" s="55"/>
    </row>
    <row r="47" ht="12.75">
      <c r="R47" s="55"/>
    </row>
    <row r="48" ht="12.75">
      <c r="R48" s="55"/>
    </row>
    <row r="49" ht="12.75">
      <c r="R49" s="55"/>
    </row>
    <row r="50" ht="12.75">
      <c r="R50" s="55"/>
    </row>
    <row r="51" ht="12.75">
      <c r="R51" s="55"/>
    </row>
    <row r="52" spans="1:18" ht="13.5" thickBot="1">
      <c r="A52" s="3" t="s">
        <v>0</v>
      </c>
      <c r="B52" s="4" t="s">
        <v>28</v>
      </c>
      <c r="Q52" s="31" t="s">
        <v>16</v>
      </c>
      <c r="R52" s="46" t="s">
        <v>27</v>
      </c>
    </row>
    <row r="53" spans="17:18" ht="12.75" customHeight="1">
      <c r="Q53" s="32"/>
      <c r="R53" s="51"/>
    </row>
    <row r="54" spans="17:18" ht="12.75">
      <c r="Q54" s="33" t="s">
        <v>13</v>
      </c>
      <c r="R54" s="56">
        <v>1</v>
      </c>
    </row>
    <row r="55" spans="17:18" ht="12.75">
      <c r="Q55" s="33" t="s">
        <v>14</v>
      </c>
      <c r="R55" s="56">
        <v>1</v>
      </c>
    </row>
    <row r="56" spans="17:18" ht="13.5" thickBot="1">
      <c r="Q56" s="34" t="s">
        <v>15</v>
      </c>
      <c r="R56" s="57">
        <v>1</v>
      </c>
    </row>
    <row r="57" spans="17:18" ht="13.5" thickBot="1">
      <c r="Q57" s="34" t="s">
        <v>2</v>
      </c>
      <c r="R57" s="58"/>
    </row>
  </sheetData>
  <sheetProtection/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8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4.421875" style="5" customWidth="1"/>
    <col min="2" max="2" width="11.7109375" style="5" customWidth="1"/>
    <col min="3" max="3" width="10.57421875" style="5" customWidth="1"/>
    <col min="4" max="4" width="9.7109375" style="5" customWidth="1"/>
    <col min="5" max="5" width="5.140625" style="5" bestFit="1" customWidth="1"/>
    <col min="6" max="6" width="5.7109375" style="5" bestFit="1" customWidth="1"/>
    <col min="7" max="7" width="4.8515625" style="5" customWidth="1"/>
    <col min="8" max="8" width="6.8515625" style="5" bestFit="1" customWidth="1"/>
    <col min="9" max="9" width="4.8515625" style="5" customWidth="1"/>
    <col min="10" max="10" width="7.57421875" style="5" customWidth="1"/>
    <col min="11" max="11" width="5.140625" style="5" bestFit="1" customWidth="1"/>
    <col min="12" max="12" width="6.8515625" style="5" bestFit="1" customWidth="1"/>
    <col min="13" max="13" width="10.8515625" style="5" customWidth="1"/>
    <col min="14" max="14" width="10.7109375" style="5" customWidth="1"/>
    <col min="15" max="15" width="12.140625" style="5" customWidth="1"/>
    <col min="16" max="16" width="23.140625" style="5" customWidth="1"/>
    <col min="17" max="17" width="2.421875" style="5" customWidth="1"/>
    <col min="18" max="25" width="12.421875" style="5" customWidth="1"/>
    <col min="26" max="26" width="11.140625" style="5" customWidth="1"/>
    <col min="27" max="34" width="12.7109375" style="5" bestFit="1" customWidth="1"/>
    <col min="35" max="35" width="12.00390625" style="5" bestFit="1" customWidth="1"/>
    <col min="36" max="16384" width="9.140625" style="5" customWidth="1"/>
  </cols>
  <sheetData>
    <row r="1" spans="2:4" ht="24.75" customHeight="1">
      <c r="B1" s="62" t="s">
        <v>35</v>
      </c>
      <c r="C1" s="6"/>
      <c r="D1" s="6"/>
    </row>
    <row r="2" spans="1:16" ht="25.5">
      <c r="A2" s="7" t="s">
        <v>3</v>
      </c>
      <c r="B2" s="7" t="s">
        <v>4</v>
      </c>
      <c r="C2" s="9" t="s">
        <v>5</v>
      </c>
      <c r="D2" s="7" t="s">
        <v>6</v>
      </c>
      <c r="E2" s="7">
        <v>2</v>
      </c>
      <c r="F2" s="7" t="s">
        <v>7</v>
      </c>
      <c r="G2" s="7">
        <v>3</v>
      </c>
      <c r="H2" s="7" t="s">
        <v>8</v>
      </c>
      <c r="I2" s="7">
        <v>4</v>
      </c>
      <c r="J2" s="7" t="s">
        <v>9</v>
      </c>
      <c r="K2" s="7">
        <v>5</v>
      </c>
      <c r="L2" s="7" t="s">
        <v>10</v>
      </c>
      <c r="M2" s="7" t="s">
        <v>11</v>
      </c>
      <c r="N2" s="9" t="s">
        <v>1</v>
      </c>
      <c r="O2" s="8" t="s">
        <v>16</v>
      </c>
      <c r="P2" s="44" t="s">
        <v>12</v>
      </c>
    </row>
    <row r="3" spans="1:17" ht="12.75" customHeight="1">
      <c r="A3" s="40" t="s">
        <v>32</v>
      </c>
      <c r="B3" s="41">
        <v>2</v>
      </c>
      <c r="C3" s="45">
        <v>18</v>
      </c>
      <c r="D3" s="17">
        <v>1</v>
      </c>
      <c r="E3" s="38"/>
      <c r="F3" s="29"/>
      <c r="G3" s="41"/>
      <c r="H3" s="29"/>
      <c r="I3" s="41">
        <v>1</v>
      </c>
      <c r="J3" s="29">
        <v>0.5</v>
      </c>
      <c r="K3" s="41">
        <v>1</v>
      </c>
      <c r="L3" s="29">
        <v>0.5</v>
      </c>
      <c r="M3" s="59">
        <v>4.5</v>
      </c>
      <c r="N3" s="28">
        <v>1</v>
      </c>
      <c r="O3" s="29">
        <v>1</v>
      </c>
      <c r="P3" s="64" t="s">
        <v>39</v>
      </c>
      <c r="Q3" s="20">
        <v>15.2</v>
      </c>
    </row>
    <row r="4" spans="1:17" ht="12.75" customHeight="1">
      <c r="A4" s="40" t="s">
        <v>24</v>
      </c>
      <c r="B4" s="41">
        <v>6</v>
      </c>
      <c r="C4" s="45">
        <v>17.166666666666668</v>
      </c>
      <c r="D4" s="17">
        <v>2</v>
      </c>
      <c r="E4" s="38"/>
      <c r="F4" s="29"/>
      <c r="G4" s="41"/>
      <c r="H4" s="29"/>
      <c r="I4" s="41">
        <v>4</v>
      </c>
      <c r="J4" s="29">
        <v>0.6666666666666666</v>
      </c>
      <c r="K4" s="41">
        <v>2</v>
      </c>
      <c r="L4" s="29">
        <v>0.3333333333333333</v>
      </c>
      <c r="M4" s="59">
        <v>4.333333333333333</v>
      </c>
      <c r="N4" s="28">
        <v>1</v>
      </c>
      <c r="O4" s="29">
        <v>1</v>
      </c>
      <c r="P4" s="65"/>
      <c r="Q4" s="20">
        <v>15.2</v>
      </c>
    </row>
    <row r="5" spans="1:17" ht="12.75" customHeight="1">
      <c r="A5" s="40" t="s">
        <v>33</v>
      </c>
      <c r="B5" s="41">
        <v>10</v>
      </c>
      <c r="C5" s="45">
        <v>16.9</v>
      </c>
      <c r="D5" s="17">
        <v>3</v>
      </c>
      <c r="E5" s="38"/>
      <c r="F5" s="29"/>
      <c r="G5" s="41">
        <v>1</v>
      </c>
      <c r="H5" s="29">
        <v>0.1</v>
      </c>
      <c r="I5" s="41">
        <v>4</v>
      </c>
      <c r="J5" s="29">
        <v>0.4</v>
      </c>
      <c r="K5" s="41">
        <v>5</v>
      </c>
      <c r="L5" s="29">
        <v>0.5</v>
      </c>
      <c r="M5" s="59">
        <v>4.4</v>
      </c>
      <c r="N5" s="28">
        <v>0.9</v>
      </c>
      <c r="O5" s="29">
        <v>1</v>
      </c>
      <c r="P5" s="65"/>
      <c r="Q5" s="20">
        <v>15.2</v>
      </c>
    </row>
    <row r="6" spans="1:17" ht="12.75" customHeight="1">
      <c r="A6" s="40" t="s">
        <v>26</v>
      </c>
      <c r="B6" s="41">
        <v>1</v>
      </c>
      <c r="C6" s="45">
        <v>16</v>
      </c>
      <c r="D6" s="17">
        <v>4</v>
      </c>
      <c r="E6" s="38"/>
      <c r="F6" s="29"/>
      <c r="G6" s="41"/>
      <c r="H6" s="29"/>
      <c r="I6" s="41">
        <v>1</v>
      </c>
      <c r="J6" s="29">
        <v>1</v>
      </c>
      <c r="K6" s="41"/>
      <c r="L6" s="29"/>
      <c r="M6" s="59">
        <v>4</v>
      </c>
      <c r="N6" s="28">
        <v>1</v>
      </c>
      <c r="O6" s="29">
        <v>1</v>
      </c>
      <c r="P6" s="65"/>
      <c r="Q6" s="20">
        <v>15.2</v>
      </c>
    </row>
    <row r="7" spans="1:17" ht="12.75" customHeight="1">
      <c r="A7" s="40" t="s">
        <v>34</v>
      </c>
      <c r="B7" s="41">
        <v>14</v>
      </c>
      <c r="C7" s="45">
        <v>15.857142857142858</v>
      </c>
      <c r="D7" s="17">
        <v>5</v>
      </c>
      <c r="E7" s="38"/>
      <c r="F7" s="29"/>
      <c r="G7" s="41"/>
      <c r="H7" s="29"/>
      <c r="I7" s="41">
        <v>13</v>
      </c>
      <c r="J7" s="29">
        <v>0.9285714285714286</v>
      </c>
      <c r="K7" s="41">
        <v>1</v>
      </c>
      <c r="L7" s="29">
        <v>0.07142857142857142</v>
      </c>
      <c r="M7" s="59">
        <v>4.071428571428571</v>
      </c>
      <c r="N7" s="28">
        <v>1</v>
      </c>
      <c r="O7" s="29">
        <v>1</v>
      </c>
      <c r="P7" s="65"/>
      <c r="Q7" s="20">
        <v>15.2</v>
      </c>
    </row>
    <row r="8" spans="1:17" ht="12.75" customHeight="1">
      <c r="A8" s="40" t="s">
        <v>25</v>
      </c>
      <c r="B8" s="41">
        <v>21</v>
      </c>
      <c r="C8" s="45">
        <v>15.80952380952381</v>
      </c>
      <c r="D8" s="17">
        <v>6</v>
      </c>
      <c r="E8" s="38"/>
      <c r="F8" s="29"/>
      <c r="G8" s="41">
        <v>1</v>
      </c>
      <c r="H8" s="29">
        <v>0.047619047619047616</v>
      </c>
      <c r="I8" s="41">
        <v>16</v>
      </c>
      <c r="J8" s="29">
        <v>0.7619047619047619</v>
      </c>
      <c r="K8" s="41">
        <v>4</v>
      </c>
      <c r="L8" s="29">
        <v>0.19047619047619047</v>
      </c>
      <c r="M8" s="59">
        <v>4.142857142857143</v>
      </c>
      <c r="N8" s="28">
        <v>0.9523809523809523</v>
      </c>
      <c r="O8" s="29">
        <v>1</v>
      </c>
      <c r="P8" s="65"/>
      <c r="Q8" s="20">
        <v>15.2</v>
      </c>
    </row>
    <row r="9" spans="1:17" ht="12.75" customHeight="1">
      <c r="A9" s="10" t="s">
        <v>19</v>
      </c>
      <c r="B9" s="15">
        <f>SUM(B3:B8)</f>
        <v>54</v>
      </c>
      <c r="C9" s="43">
        <v>16.3</v>
      </c>
      <c r="D9" s="16"/>
      <c r="E9" s="15">
        <f>SUM(E3:E8)</f>
        <v>0</v>
      </c>
      <c r="F9" s="36">
        <f>E9/B9</f>
        <v>0</v>
      </c>
      <c r="G9" s="15">
        <f>SUM(G3:G8)</f>
        <v>2</v>
      </c>
      <c r="H9" s="36">
        <f>G9/B9</f>
        <v>0.037037037037037035</v>
      </c>
      <c r="I9" s="15">
        <f>SUM(I3:I8)</f>
        <v>39</v>
      </c>
      <c r="J9" s="36">
        <f>I9/B9</f>
        <v>0.7222222222222222</v>
      </c>
      <c r="K9" s="15">
        <f>SUM(K3:K8)</f>
        <v>13</v>
      </c>
      <c r="L9" s="36">
        <f>K9/B9</f>
        <v>0.24074074074074073</v>
      </c>
      <c r="M9" s="43">
        <v>4.2</v>
      </c>
      <c r="N9" s="36">
        <f>(I9+K9)/B9</f>
        <v>0.9629629629629629</v>
      </c>
      <c r="O9" s="36">
        <f>(G9+I9+K9)/B9</f>
        <v>1</v>
      </c>
      <c r="P9" s="66"/>
      <c r="Q9" s="20"/>
    </row>
    <row r="10" spans="6:17" ht="12.75" customHeight="1">
      <c r="F10" s="12"/>
      <c r="P10" s="42"/>
      <c r="Q10" s="20"/>
    </row>
    <row r="11" ht="12.75" customHeight="1">
      <c r="Q11" s="20"/>
    </row>
    <row r="12" ht="12.75">
      <c r="Q12" s="20"/>
    </row>
    <row r="13" ht="12.75">
      <c r="Q13" s="20"/>
    </row>
    <row r="14" spans="1:17" s="11" customFormat="1" ht="3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0"/>
    </row>
    <row r="15" ht="16.5" customHeight="1"/>
    <row r="16" ht="10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spans="1:4" ht="13.5" customHeight="1">
      <c r="A29" s="3" t="s">
        <v>0</v>
      </c>
      <c r="B29" s="4" t="s">
        <v>28</v>
      </c>
      <c r="C29" s="4"/>
      <c r="D29"/>
    </row>
    <row r="30" ht="13.5" customHeight="1"/>
    <row r="31" ht="13.5" customHeight="1"/>
    <row r="32" ht="13.5" customHeight="1"/>
    <row r="38" spans="1:3" ht="12.75">
      <c r="A38" s="3"/>
      <c r="B38" s="4"/>
      <c r="C38" s="4"/>
    </row>
  </sheetData>
  <sheetProtection/>
  <mergeCells count="1">
    <mergeCell ref="P3:P9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40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29.00390625" style="0" customWidth="1"/>
    <col min="2" max="2" width="11.140625" style="0" customWidth="1"/>
    <col min="3" max="3" width="11.57421875" style="0" customWidth="1"/>
    <col min="4" max="4" width="11.7109375" style="0" bestFit="1" customWidth="1"/>
    <col min="5" max="5" width="6.421875" style="0" customWidth="1"/>
    <col min="6" max="6" width="6.28125" style="0" customWidth="1"/>
    <col min="7" max="7" width="5.28125" style="0" customWidth="1"/>
    <col min="8" max="8" width="7.28125" style="0" bestFit="1" customWidth="1"/>
    <col min="9" max="9" width="5.8515625" style="0" customWidth="1"/>
    <col min="10" max="10" width="7.00390625" style="0" customWidth="1"/>
    <col min="11" max="11" width="5.28125" style="0" customWidth="1"/>
    <col min="12" max="12" width="8.140625" style="0" customWidth="1"/>
    <col min="13" max="13" width="10.421875" style="0" customWidth="1"/>
    <col min="14" max="14" width="11.00390625" style="0" customWidth="1"/>
    <col min="15" max="15" width="11.8515625" style="0" customWidth="1"/>
    <col min="16" max="16" width="23.7109375" style="0" customWidth="1"/>
    <col min="17" max="17" width="2.421875" style="0" customWidth="1"/>
    <col min="18" max="25" width="12.421875" style="0" customWidth="1"/>
    <col min="26" max="26" width="11.140625" style="0" customWidth="1"/>
    <col min="27" max="34" width="12.7109375" style="0" bestFit="1" customWidth="1"/>
    <col min="35" max="35" width="12.00390625" style="0" bestFit="1" customWidth="1"/>
  </cols>
  <sheetData>
    <row r="1" spans="2:4" s="5" customFormat="1" ht="18.75" customHeight="1">
      <c r="B1" s="62" t="s">
        <v>37</v>
      </c>
      <c r="C1" s="6"/>
      <c r="D1" s="6"/>
    </row>
    <row r="2" spans="1:16" ht="25.5">
      <c r="A2" s="7" t="s">
        <v>3</v>
      </c>
      <c r="B2" s="7" t="s">
        <v>4</v>
      </c>
      <c r="C2" s="9" t="s">
        <v>5</v>
      </c>
      <c r="D2" s="7" t="s">
        <v>6</v>
      </c>
      <c r="E2" s="7">
        <v>2</v>
      </c>
      <c r="F2" s="7" t="s">
        <v>7</v>
      </c>
      <c r="G2" s="7">
        <v>3</v>
      </c>
      <c r="H2" s="7" t="s">
        <v>8</v>
      </c>
      <c r="I2" s="7">
        <v>4</v>
      </c>
      <c r="J2" s="7" t="s">
        <v>9</v>
      </c>
      <c r="K2" s="7">
        <v>5</v>
      </c>
      <c r="L2" s="7" t="s">
        <v>10</v>
      </c>
      <c r="M2" s="7" t="s">
        <v>11</v>
      </c>
      <c r="N2" s="9" t="s">
        <v>1</v>
      </c>
      <c r="O2" s="8" t="s">
        <v>16</v>
      </c>
      <c r="P2" s="8" t="s">
        <v>12</v>
      </c>
    </row>
    <row r="3" spans="1:17" ht="12.75" customHeight="1">
      <c r="A3" s="40" t="s">
        <v>30</v>
      </c>
      <c r="B3" s="41">
        <v>5</v>
      </c>
      <c r="C3" s="45">
        <v>22</v>
      </c>
      <c r="D3" s="17">
        <v>1</v>
      </c>
      <c r="E3" s="38"/>
      <c r="F3" s="29"/>
      <c r="G3" s="41"/>
      <c r="H3" s="29"/>
      <c r="I3" s="41"/>
      <c r="J3" s="29"/>
      <c r="K3" s="41">
        <v>5</v>
      </c>
      <c r="L3" s="29">
        <f>K3/B3</f>
        <v>1</v>
      </c>
      <c r="M3" s="59">
        <v>5</v>
      </c>
      <c r="N3" s="28">
        <f aca="true" t="shared" si="0" ref="N3:N8">(I3+K3)/B3</f>
        <v>1</v>
      </c>
      <c r="O3" s="60">
        <f aca="true" t="shared" si="1" ref="O3:O8">(G3+I3+K3)/B3</f>
        <v>1</v>
      </c>
      <c r="P3" s="64" t="s">
        <v>38</v>
      </c>
      <c r="Q3" s="63">
        <v>15.2</v>
      </c>
    </row>
    <row r="4" spans="1:17" ht="12.75" customHeight="1">
      <c r="A4" s="40" t="s">
        <v>31</v>
      </c>
      <c r="B4" s="41">
        <v>2</v>
      </c>
      <c r="C4" s="45">
        <v>19</v>
      </c>
      <c r="D4" s="17">
        <v>3</v>
      </c>
      <c r="E4" s="38"/>
      <c r="F4" s="29"/>
      <c r="G4" s="41"/>
      <c r="H4" s="29"/>
      <c r="I4" s="41"/>
      <c r="J4" s="29"/>
      <c r="K4" s="41">
        <v>2</v>
      </c>
      <c r="L4" s="29">
        <f>K4/B4</f>
        <v>1</v>
      </c>
      <c r="M4" s="59">
        <v>5</v>
      </c>
      <c r="N4" s="28">
        <f t="shared" si="0"/>
        <v>1</v>
      </c>
      <c r="O4" s="60">
        <f t="shared" si="1"/>
        <v>1</v>
      </c>
      <c r="P4" s="65"/>
      <c r="Q4" s="63">
        <v>15.2</v>
      </c>
    </row>
    <row r="5" spans="1:17" ht="12.75">
      <c r="A5" s="40" t="s">
        <v>23</v>
      </c>
      <c r="B5" s="41">
        <v>1</v>
      </c>
      <c r="C5" s="45">
        <v>18</v>
      </c>
      <c r="D5" s="17">
        <v>2</v>
      </c>
      <c r="E5" s="38"/>
      <c r="F5" s="29"/>
      <c r="G5" s="41"/>
      <c r="H5" s="29"/>
      <c r="I5" s="41"/>
      <c r="J5" s="29"/>
      <c r="K5" s="41">
        <v>1</v>
      </c>
      <c r="L5" s="29">
        <f>K5/B5</f>
        <v>1</v>
      </c>
      <c r="M5" s="59">
        <v>5</v>
      </c>
      <c r="N5" s="28">
        <f t="shared" si="0"/>
        <v>1</v>
      </c>
      <c r="O5" s="60">
        <f t="shared" si="1"/>
        <v>1</v>
      </c>
      <c r="P5" s="65"/>
      <c r="Q5" s="63">
        <v>15.2</v>
      </c>
    </row>
    <row r="6" spans="1:17" ht="12.75">
      <c r="A6" s="40" t="s">
        <v>20</v>
      </c>
      <c r="B6" s="41">
        <v>6</v>
      </c>
      <c r="C6" s="45">
        <v>16.5</v>
      </c>
      <c r="D6" s="17">
        <v>4</v>
      </c>
      <c r="E6" s="38"/>
      <c r="F6" s="29"/>
      <c r="G6" s="41"/>
      <c r="H6" s="29"/>
      <c r="I6" s="41">
        <v>4</v>
      </c>
      <c r="J6" s="29">
        <f>I6/B6</f>
        <v>0.6666666666666666</v>
      </c>
      <c r="K6" s="41">
        <v>2</v>
      </c>
      <c r="L6" s="29">
        <f>K6/B6</f>
        <v>0.3333333333333333</v>
      </c>
      <c r="M6" s="59">
        <v>4.333333333333333</v>
      </c>
      <c r="N6" s="28">
        <f t="shared" si="0"/>
        <v>1</v>
      </c>
      <c r="O6" s="60">
        <f t="shared" si="1"/>
        <v>1</v>
      </c>
      <c r="P6" s="65"/>
      <c r="Q6" s="63">
        <v>15.2</v>
      </c>
    </row>
    <row r="7" spans="1:17" ht="12.75">
      <c r="A7" s="40" t="s">
        <v>29</v>
      </c>
      <c r="B7" s="41">
        <v>1</v>
      </c>
      <c r="C7" s="45">
        <v>8</v>
      </c>
      <c r="D7" s="17">
        <v>5</v>
      </c>
      <c r="E7" s="38"/>
      <c r="F7" s="29"/>
      <c r="G7" s="41">
        <v>1</v>
      </c>
      <c r="H7" s="29">
        <f>G7/B7</f>
        <v>1</v>
      </c>
      <c r="I7" s="41"/>
      <c r="J7" s="29"/>
      <c r="K7" s="41"/>
      <c r="L7" s="29"/>
      <c r="M7" s="59">
        <v>3</v>
      </c>
      <c r="N7" s="28">
        <f t="shared" si="0"/>
        <v>0</v>
      </c>
      <c r="O7" s="60">
        <f t="shared" si="1"/>
        <v>1</v>
      </c>
      <c r="P7" s="65"/>
      <c r="Q7" s="63">
        <v>15.2</v>
      </c>
    </row>
    <row r="8" spans="1:17" ht="15">
      <c r="A8" s="10" t="s">
        <v>17</v>
      </c>
      <c r="B8" s="15">
        <f>SUM(B3:B7)</f>
        <v>15</v>
      </c>
      <c r="C8" s="43">
        <v>18.2</v>
      </c>
      <c r="D8" s="14"/>
      <c r="E8" s="15">
        <f>SUM(E4:E7)</f>
        <v>0</v>
      </c>
      <c r="F8" s="27">
        <f>E8/B8</f>
        <v>0</v>
      </c>
      <c r="G8" s="15">
        <f>SUM(G3:G7)</f>
        <v>1</v>
      </c>
      <c r="H8" s="39">
        <f>G8/B8</f>
        <v>0.06666666666666667</v>
      </c>
      <c r="I8" s="15">
        <f>SUM(I3:I7)</f>
        <v>4</v>
      </c>
      <c r="J8" s="37">
        <f>I8/B8</f>
        <v>0.26666666666666666</v>
      </c>
      <c r="K8" s="15">
        <f>SUM(K3:K7)</f>
        <v>10</v>
      </c>
      <c r="L8" s="37">
        <f>K8/B8</f>
        <v>0.6666666666666666</v>
      </c>
      <c r="M8" s="43">
        <v>4.6</v>
      </c>
      <c r="N8" s="27">
        <f t="shared" si="0"/>
        <v>0.9333333333333333</v>
      </c>
      <c r="O8" s="61">
        <f t="shared" si="1"/>
        <v>1</v>
      </c>
      <c r="P8" s="65"/>
      <c r="Q8" s="19"/>
    </row>
    <row r="9" spans="7:17" ht="12.75">
      <c r="G9" s="1"/>
      <c r="P9" s="65"/>
      <c r="Q9" s="19"/>
    </row>
    <row r="10" spans="16:17" ht="12.75">
      <c r="P10" s="65"/>
      <c r="Q10" s="19"/>
    </row>
    <row r="11" spans="16:17" ht="12.75">
      <c r="P11" s="66"/>
      <c r="Q11" s="19"/>
    </row>
    <row r="12" ht="33.75" customHeight="1">
      <c r="P12" s="2"/>
    </row>
    <row r="13" ht="12.75">
      <c r="P13" s="2"/>
    </row>
    <row r="14" ht="12.75">
      <c r="P14" s="2"/>
    </row>
    <row r="15" ht="12.75">
      <c r="P15" s="2"/>
    </row>
    <row r="16" ht="12.75">
      <c r="P16" s="13"/>
    </row>
    <row r="17" ht="12.75">
      <c r="P17" s="13"/>
    </row>
    <row r="18" ht="12.75">
      <c r="P18" s="13"/>
    </row>
    <row r="19" ht="12.75">
      <c r="P19" s="23"/>
    </row>
    <row r="20" ht="12.75">
      <c r="P20" s="2"/>
    </row>
    <row r="21" ht="12.75">
      <c r="P21" s="22"/>
    </row>
    <row r="22" ht="12.75">
      <c r="P22" s="2"/>
    </row>
    <row r="23" ht="12.75">
      <c r="P23" s="13"/>
    </row>
    <row r="24" ht="12.75">
      <c r="P24" s="13"/>
    </row>
    <row r="25" ht="12.75">
      <c r="P25" s="13"/>
    </row>
    <row r="26" ht="12.75">
      <c r="P26" s="24"/>
    </row>
    <row r="27" ht="12.75">
      <c r="P27" s="2"/>
    </row>
    <row r="28" ht="12.75">
      <c r="P28" s="22"/>
    </row>
    <row r="29" spans="1:16" ht="12.75">
      <c r="A29" s="3" t="s">
        <v>0</v>
      </c>
      <c r="B29" s="4" t="s">
        <v>28</v>
      </c>
      <c r="P29" s="2"/>
    </row>
    <row r="30" ht="12.75">
      <c r="P30" s="21"/>
    </row>
    <row r="31" spans="3:16" ht="12.75">
      <c r="C31" s="4"/>
      <c r="P31" s="25"/>
    </row>
    <row r="32" ht="12.75">
      <c r="P32" s="21"/>
    </row>
    <row r="33" ht="12.75">
      <c r="P33" s="26"/>
    </row>
    <row r="34" ht="12.75">
      <c r="P34" s="2"/>
    </row>
    <row r="35" ht="12.75">
      <c r="P35" s="22"/>
    </row>
    <row r="36" ht="12.75">
      <c r="P36" s="2"/>
    </row>
    <row r="37" ht="12.75">
      <c r="P37" s="21"/>
    </row>
    <row r="38" ht="12.75">
      <c r="P38" s="21"/>
    </row>
    <row r="39" ht="12.75">
      <c r="P39" s="21"/>
    </row>
    <row r="40" ht="12.75">
      <c r="P40" s="26"/>
    </row>
  </sheetData>
  <sheetProtection/>
  <mergeCells count="1">
    <mergeCell ref="P3:P11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</cp:lastModifiedBy>
  <cp:lastPrinted>2012-06-17T03:39:03Z</cp:lastPrinted>
  <dcterms:created xsi:type="dcterms:W3CDTF">1996-10-08T23:32:33Z</dcterms:created>
  <dcterms:modified xsi:type="dcterms:W3CDTF">2012-06-25T09:28:40Z</dcterms:modified>
  <cp:category/>
  <cp:version/>
  <cp:contentType/>
  <cp:contentStatus/>
</cp:coreProperties>
</file>