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и ПУ" sheetId="1" r:id="rId1"/>
    <sheet name="итоги Н-ск" sheetId="2" r:id="rId2"/>
    <sheet name="итоги Волж" sheetId="3" r:id="rId3"/>
  </sheets>
  <definedNames/>
  <calcPr fullCalcOnLoad="1" refMode="R1C1"/>
</workbook>
</file>

<file path=xl/sharedStrings.xml><?xml version="1.0" encoding="utf-8"?>
<sst xmlns="http://schemas.openxmlformats.org/spreadsheetml/2006/main" count="102" uniqueCount="40">
  <si>
    <t>исполнитель</t>
  </si>
  <si>
    <t>качество знаний</t>
  </si>
  <si>
    <t>Самарская область</t>
  </si>
  <si>
    <t>ОУ</t>
  </si>
  <si>
    <t>количество участников</t>
  </si>
  <si>
    <t>средний балл</t>
  </si>
  <si>
    <t>рейтинг</t>
  </si>
  <si>
    <t>% "2"</t>
  </si>
  <si>
    <t>% "3"</t>
  </si>
  <si>
    <t>% "4"</t>
  </si>
  <si>
    <t>% "5"</t>
  </si>
  <si>
    <t>средняя оценка</t>
  </si>
  <si>
    <t>лучший результат</t>
  </si>
  <si>
    <t>г.о.Новокуйбышевск</t>
  </si>
  <si>
    <t>м.р. Волжский</t>
  </si>
  <si>
    <t>Поволжское управление</t>
  </si>
  <si>
    <t>уровень обученности</t>
  </si>
  <si>
    <t>ИТОГО по м.р. Волжский</t>
  </si>
  <si>
    <t>2010г</t>
  </si>
  <si>
    <t>ИТОГО Поволжское управление</t>
  </si>
  <si>
    <t>ИТОГО
г.о. Новокуйбышевск</t>
  </si>
  <si>
    <t>Рощинская СОШ</t>
  </si>
  <si>
    <t>2011г</t>
  </si>
  <si>
    <t>Сударова Е.О.., 8(84635)6-60-51</t>
  </si>
  <si>
    <t xml:space="preserve"> </t>
  </si>
  <si>
    <t>СОШ №8</t>
  </si>
  <si>
    <t>гимназия №1</t>
  </si>
  <si>
    <t>2012г</t>
  </si>
  <si>
    <t>Пискеева Е.В., 8(84635)6-60-51</t>
  </si>
  <si>
    <t>Дубово-Уметская СОШ</t>
  </si>
  <si>
    <t>СОШ №3</t>
  </si>
  <si>
    <t>СОШ №17</t>
  </si>
  <si>
    <t>ООШ №21</t>
  </si>
  <si>
    <t>Статистика результатов ГИА 2012 по литературе выпускников 9 классов Поволжского управления</t>
  </si>
  <si>
    <t>Статистика результатов ГИА 2012 по литературе выпускников 9 классов г.о.Новокуйбышевск</t>
  </si>
  <si>
    <t>Статистика результатов ГИА 2012 по литературе выпускников 9 классов  м.р. Волжский</t>
  </si>
  <si>
    <t>max-23 балла</t>
  </si>
  <si>
    <r>
      <t xml:space="preserve">23 балла (max - 23 б) - 
СОШ №3 </t>
    </r>
    <r>
      <rPr>
        <sz val="10"/>
        <rFont val="Arial"/>
        <family val="2"/>
      </rPr>
      <t xml:space="preserve">Еремейчик Диана 9Б
</t>
    </r>
    <r>
      <rPr>
        <b/>
        <sz val="10"/>
        <rFont val="Arial"/>
        <family val="2"/>
      </rPr>
      <t xml:space="preserve">ООШ №21 </t>
    </r>
    <r>
      <rPr>
        <sz val="10"/>
        <rFont val="Arial"/>
        <family val="2"/>
      </rPr>
      <t xml:space="preserve">Костышев Александр 9А
Кузина Эльвира 9А
</t>
    </r>
    <r>
      <rPr>
        <b/>
        <sz val="10"/>
        <rFont val="Arial"/>
        <family val="2"/>
      </rPr>
      <t xml:space="preserve">
</t>
    </r>
  </si>
  <si>
    <r>
      <t xml:space="preserve">20 баллов (max - 23 б) -
Рощинская СОШ </t>
    </r>
    <r>
      <rPr>
        <sz val="10"/>
        <rFont val="Arial"/>
        <family val="2"/>
      </rPr>
      <t>Макеева Евгения, 9А</t>
    </r>
    <r>
      <rPr>
        <b/>
        <sz val="10"/>
        <rFont val="Arial"/>
        <family val="2"/>
      </rPr>
      <t xml:space="preserve">
</t>
    </r>
  </si>
  <si>
    <t>СОШ №5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</si>
</sst>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%"/>
    <numFmt numFmtId="188" formatCode="_(* #,##0.000_);_(* \(#,##0.000\);_(* &quot;-&quot;??_);_(@_)"/>
    <numFmt numFmtId="189" formatCode="0.000%"/>
    <numFmt numFmtId="190" formatCode="[$-FC19]d\ mmmm\ yyyy\ &quot;г.&quot;"/>
  </numFmts>
  <fonts count="5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7.25"/>
      <color indexed="8"/>
      <name val="Arial Cyr"/>
      <family val="0"/>
    </font>
    <font>
      <sz val="7"/>
      <color indexed="8"/>
      <name val="Arial Cyr"/>
      <family val="0"/>
    </font>
    <font>
      <sz val="10"/>
      <color indexed="8"/>
      <name val="Arial Cyr"/>
      <family val="0"/>
    </font>
    <font>
      <sz val="10"/>
      <name val="Arial Cyr"/>
      <family val="0"/>
    </font>
    <font>
      <b/>
      <sz val="11"/>
      <name val="Arial"/>
      <family val="2"/>
    </font>
    <font>
      <sz val="8"/>
      <color indexed="8"/>
      <name val="Arial Cyr"/>
      <family val="0"/>
    </font>
    <font>
      <sz val="18"/>
      <color indexed="8"/>
      <name val="Arial Cyr"/>
      <family val="0"/>
    </font>
    <font>
      <sz val="15.25"/>
      <color indexed="8"/>
      <name val="Arial Cyr"/>
      <family val="0"/>
    </font>
    <font>
      <b/>
      <sz val="8"/>
      <name val="Arial"/>
      <family val="2"/>
    </font>
    <font>
      <b/>
      <sz val="10"/>
      <color indexed="8"/>
      <name val="Arial Cyr"/>
      <family val="0"/>
    </font>
    <font>
      <b/>
      <sz val="9"/>
      <color indexed="8"/>
      <name val="Arial Cyr"/>
      <family val="0"/>
    </font>
    <font>
      <b/>
      <sz val="8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9"/>
      <color indexed="8"/>
      <name val="Calibri"/>
      <family val="0"/>
    </font>
    <font>
      <sz val="8.45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10"/>
      <name val="Arial"/>
      <family val="0"/>
    </font>
    <font>
      <b/>
      <sz val="11"/>
      <color indexed="8"/>
      <name val="Arial Cyr"/>
      <family val="0"/>
    </font>
    <font>
      <b/>
      <sz val="10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0" xfId="52" applyAlignment="1">
      <alignment horizontal="right"/>
      <protection/>
    </xf>
    <xf numFmtId="0" fontId="0" fillId="0" borderId="0" xfId="52" applyFont="1" applyAlignment="1">
      <alignment horizontal="left"/>
      <protection/>
    </xf>
    <xf numFmtId="0" fontId="0" fillId="0" borderId="0" xfId="52">
      <alignment/>
      <protection/>
    </xf>
    <xf numFmtId="0" fontId="1" fillId="0" borderId="0" xfId="52" applyFont="1">
      <alignment/>
      <protection/>
    </xf>
    <xf numFmtId="0" fontId="0" fillId="33" borderId="10" xfId="52" applyFill="1" applyBorder="1" applyAlignment="1">
      <alignment horizontal="center" vertical="center" wrapText="1"/>
      <protection/>
    </xf>
    <xf numFmtId="0" fontId="0" fillId="33" borderId="10" xfId="52" applyFont="1" applyFill="1" applyBorder="1" applyAlignment="1">
      <alignment horizontal="center" vertical="center" wrapText="1"/>
      <protection/>
    </xf>
    <xf numFmtId="0" fontId="1" fillId="33" borderId="10" xfId="52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0" fillId="0" borderId="0" xfId="52" applyFill="1">
      <alignment/>
      <protection/>
    </xf>
    <xf numFmtId="9" fontId="0" fillId="0" borderId="0" xfId="52" applyNumberFormat="1">
      <alignment/>
      <protection/>
    </xf>
    <xf numFmtId="2" fontId="0" fillId="0" borderId="0" xfId="52" applyNumberFormat="1" applyFill="1" applyBorder="1" applyAlignment="1">
      <alignment horizontal="left"/>
      <protection/>
    </xf>
    <xf numFmtId="9" fontId="7" fillId="0" borderId="10" xfId="61" applyFont="1" applyFill="1" applyBorder="1" applyAlignment="1">
      <alignment horizontal="center" vertical="center"/>
    </xf>
    <xf numFmtId="1" fontId="7" fillId="0" borderId="10" xfId="55" applyNumberFormat="1" applyFont="1" applyFill="1" applyBorder="1" applyAlignment="1">
      <alignment horizontal="center" vertical="center"/>
      <protection/>
    </xf>
    <xf numFmtId="0" fontId="7" fillId="0" borderId="10" xfId="55" applyFont="1" applyFill="1" applyBorder="1" applyAlignment="1">
      <alignment horizontal="center" vertical="center"/>
      <protection/>
    </xf>
    <xf numFmtId="1" fontId="1" fillId="0" borderId="10" xfId="55" applyNumberFormat="1" applyFont="1" applyFill="1" applyBorder="1" applyAlignment="1">
      <alignment horizontal="center" vertical="center"/>
      <protection/>
    </xf>
    <xf numFmtId="181" fontId="0" fillId="0" borderId="0" xfId="52" applyNumberFormat="1">
      <alignment/>
      <protection/>
    </xf>
    <xf numFmtId="0" fontId="58" fillId="0" borderId="0" xfId="0" applyFont="1" applyAlignment="1">
      <alignment/>
    </xf>
    <xf numFmtId="0" fontId="58" fillId="0" borderId="0" xfId="52" applyFont="1">
      <alignment/>
      <protection/>
    </xf>
    <xf numFmtId="187" fontId="0" fillId="0" borderId="0" xfId="52" applyNumberFormat="1" applyBorder="1" applyAlignment="1">
      <alignment horizontal="left"/>
      <protection/>
    </xf>
    <xf numFmtId="0" fontId="1" fillId="0" borderId="0" xfId="0" applyFont="1" applyBorder="1" applyAlignment="1">
      <alignment horizontal="left"/>
    </xf>
    <xf numFmtId="181" fontId="1" fillId="0" borderId="0" xfId="52" applyNumberFormat="1" applyFont="1" applyBorder="1" applyAlignment="1">
      <alignment horizontal="left"/>
      <protection/>
    </xf>
    <xf numFmtId="0" fontId="1" fillId="0" borderId="0" xfId="52" applyFont="1" applyBorder="1" applyAlignment="1">
      <alignment horizontal="left"/>
      <protection/>
    </xf>
    <xf numFmtId="187" fontId="0" fillId="0" borderId="0" xfId="52" applyNumberFormat="1" applyFill="1" applyBorder="1" applyAlignment="1">
      <alignment horizontal="left"/>
      <protection/>
    </xf>
    <xf numFmtId="187" fontId="1" fillId="0" borderId="0" xfId="60" applyNumberFormat="1" applyFont="1" applyBorder="1" applyAlignment="1">
      <alignment horizontal="left"/>
    </xf>
    <xf numFmtId="0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9" fontId="7" fillId="0" borderId="10" xfId="55" applyNumberFormat="1" applyFont="1" applyFill="1" applyBorder="1" applyAlignment="1">
      <alignment horizontal="center" vertical="center"/>
      <protection/>
    </xf>
    <xf numFmtId="187" fontId="0" fillId="0" borderId="10" xfId="61" applyNumberFormat="1" applyFont="1" applyFill="1" applyBorder="1" applyAlignment="1">
      <alignment horizontal="center" vertical="center"/>
    </xf>
    <xf numFmtId="187" fontId="7" fillId="0" borderId="12" xfId="61" applyNumberFormat="1" applyFont="1" applyFill="1" applyBorder="1" applyAlignment="1">
      <alignment horizontal="center" vertical="center"/>
    </xf>
    <xf numFmtId="0" fontId="1" fillId="0" borderId="13" xfId="52" applyFont="1" applyBorder="1" applyAlignment="1">
      <alignment horizontal="left" vertical="center"/>
      <protection/>
    </xf>
    <xf numFmtId="0" fontId="0" fillId="0" borderId="0" xfId="52" applyBorder="1" applyAlignment="1">
      <alignment horizontal="left" vertical="center"/>
      <protection/>
    </xf>
    <xf numFmtId="0" fontId="0" fillId="0" borderId="0" xfId="52" applyBorder="1" applyAlignment="1">
      <alignment horizontal="left" vertical="center" wrapText="1"/>
      <protection/>
    </xf>
    <xf numFmtId="0" fontId="0" fillId="0" borderId="14" xfId="52" applyBorder="1" applyAlignment="1">
      <alignment horizontal="left" vertical="center" wrapText="1"/>
      <protection/>
    </xf>
    <xf numFmtId="2" fontId="7" fillId="0" borderId="10" xfId="55" applyNumberFormat="1" applyFont="1" applyFill="1" applyBorder="1" applyAlignment="1">
      <alignment horizontal="center" vertical="center"/>
      <protection/>
    </xf>
    <xf numFmtId="9" fontId="0" fillId="0" borderId="0" xfId="59" applyFont="1" applyBorder="1" applyAlignment="1">
      <alignment horizontal="left" vertical="center" wrapText="1"/>
    </xf>
    <xf numFmtId="0" fontId="1" fillId="0" borderId="0" xfId="52" applyFont="1" applyBorder="1" applyAlignment="1">
      <alignment horizontal="left" vertical="center"/>
      <protection/>
    </xf>
    <xf numFmtId="187" fontId="7" fillId="0" borderId="10" xfId="61" applyNumberFormat="1" applyFont="1" applyFill="1" applyBorder="1" applyAlignment="1">
      <alignment horizontal="center" vertical="center"/>
    </xf>
    <xf numFmtId="187" fontId="7" fillId="0" borderId="10" xfId="55" applyNumberFormat="1" applyFont="1" applyFill="1" applyBorder="1" applyAlignment="1">
      <alignment horizontal="center" vertical="center"/>
      <protection/>
    </xf>
    <xf numFmtId="0" fontId="0" fillId="0" borderId="10" xfId="0" applyNumberFormat="1" applyBorder="1" applyAlignment="1">
      <alignment horizontal="center" vertical="center"/>
    </xf>
    <xf numFmtId="9" fontId="7" fillId="0" borderId="10" xfId="59" applyFont="1" applyFill="1" applyBorder="1" applyAlignment="1">
      <alignment horizontal="center" vertical="center"/>
    </xf>
    <xf numFmtId="9" fontId="0" fillId="0" borderId="10" xfId="59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1" fontId="0" fillId="0" borderId="10" xfId="55" applyNumberFormat="1" applyFont="1" applyFill="1" applyBorder="1" applyAlignment="1">
      <alignment horizontal="center" vertical="center"/>
      <protection/>
    </xf>
    <xf numFmtId="181" fontId="0" fillId="0" borderId="10" xfId="55" applyNumberFormat="1" applyFont="1" applyFill="1" applyBorder="1" applyAlignment="1">
      <alignment horizontal="center" vertical="center"/>
      <protection/>
    </xf>
    <xf numFmtId="0" fontId="0" fillId="33" borderId="15" xfId="0" applyFill="1" applyBorder="1" applyAlignment="1">
      <alignment horizontal="center" vertical="center" wrapText="1"/>
    </xf>
    <xf numFmtId="9" fontId="0" fillId="0" borderId="10" xfId="61" applyNumberFormat="1" applyFont="1" applyFill="1" applyBorder="1" applyAlignment="1">
      <alignment horizontal="center" vertical="center"/>
    </xf>
    <xf numFmtId="9" fontId="1" fillId="0" borderId="10" xfId="61" applyNumberFormat="1" applyFont="1" applyFill="1" applyBorder="1" applyAlignment="1">
      <alignment horizontal="center" vertical="center"/>
    </xf>
    <xf numFmtId="181" fontId="1" fillId="0" borderId="10" xfId="0" applyNumberFormat="1" applyFont="1" applyBorder="1" applyAlignment="1">
      <alignment horizontal="center"/>
    </xf>
    <xf numFmtId="181" fontId="7" fillId="0" borderId="10" xfId="55" applyNumberFormat="1" applyFont="1" applyFill="1" applyBorder="1" applyAlignment="1">
      <alignment horizontal="center" vertical="center"/>
      <protection/>
    </xf>
    <xf numFmtId="0" fontId="0" fillId="33" borderId="10" xfId="52" applyFill="1" applyBorder="1" applyAlignment="1">
      <alignment vertical="center" wrapText="1"/>
      <protection/>
    </xf>
    <xf numFmtId="181" fontId="1" fillId="0" borderId="10" xfId="0" applyNumberFormat="1" applyFont="1" applyBorder="1" applyAlignment="1">
      <alignment horizontal="center" vertical="center"/>
    </xf>
    <xf numFmtId="0" fontId="1" fillId="0" borderId="13" xfId="52" applyFont="1" applyBorder="1" applyAlignment="1">
      <alignment horizontal="center" vertical="center"/>
      <protection/>
    </xf>
    <xf numFmtId="0" fontId="11" fillId="0" borderId="0" xfId="52" applyFont="1" applyBorder="1" applyAlignment="1">
      <alignment horizontal="center" vertical="center" wrapText="1"/>
      <protection/>
    </xf>
    <xf numFmtId="0" fontId="0" fillId="0" borderId="0" xfId="52" applyBorder="1" applyAlignment="1">
      <alignment horizontal="center" vertical="center" wrapText="1"/>
      <protection/>
    </xf>
    <xf numFmtId="0" fontId="0" fillId="0" borderId="14" xfId="52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0" fillId="0" borderId="0" xfId="52" applyFill="1" applyBorder="1" applyAlignment="1">
      <alignment horizontal="center" vertical="center"/>
      <protection/>
    </xf>
    <xf numFmtId="181" fontId="0" fillId="0" borderId="0" xfId="52" applyNumberFormat="1" applyFill="1" applyBorder="1" applyAlignment="1">
      <alignment horizontal="center" vertical="center" wrapText="1"/>
      <protection/>
    </xf>
    <xf numFmtId="181" fontId="0" fillId="0" borderId="14" xfId="52" applyNumberFormat="1" applyFill="1" applyBorder="1" applyAlignment="1">
      <alignment horizontal="center" vertical="center" wrapText="1"/>
      <protection/>
    </xf>
    <xf numFmtId="181" fontId="1" fillId="0" borderId="14" xfId="52" applyNumberFormat="1" applyFont="1" applyFill="1" applyBorder="1" applyAlignment="1">
      <alignment horizontal="center" vertical="center" wrapText="1"/>
      <protection/>
    </xf>
    <xf numFmtId="0" fontId="0" fillId="0" borderId="0" xfId="52" applyAlignment="1">
      <alignment horizontal="center"/>
      <protection/>
    </xf>
    <xf numFmtId="187" fontId="0" fillId="0" borderId="0" xfId="52" applyNumberFormat="1" applyFill="1" applyBorder="1" applyAlignment="1">
      <alignment horizontal="center" vertical="center" wrapText="1"/>
      <protection/>
    </xf>
    <xf numFmtId="187" fontId="0" fillId="0" borderId="14" xfId="52" applyNumberFormat="1" applyFill="1" applyBorder="1" applyAlignment="1">
      <alignment horizontal="center" vertical="center" wrapText="1"/>
      <protection/>
    </xf>
    <xf numFmtId="9" fontId="1" fillId="0" borderId="14" xfId="52" applyNumberFormat="1" applyFont="1" applyFill="1" applyBorder="1" applyAlignment="1">
      <alignment horizontal="center" vertical="center" wrapText="1"/>
      <protection/>
    </xf>
    <xf numFmtId="0" fontId="1" fillId="0" borderId="0" xfId="52" applyFont="1" applyAlignment="1">
      <alignment vertical="center"/>
      <protection/>
    </xf>
    <xf numFmtId="187" fontId="7" fillId="0" borderId="15" xfId="61" applyNumberFormat="1" applyFont="1" applyFill="1" applyBorder="1" applyAlignment="1">
      <alignment horizontal="center" vertical="center"/>
    </xf>
    <xf numFmtId="9" fontId="0" fillId="0" borderId="15" xfId="61" applyNumberFormat="1" applyFont="1" applyFill="1" applyBorder="1" applyAlignment="1">
      <alignment horizontal="center" vertical="center"/>
    </xf>
    <xf numFmtId="9" fontId="7" fillId="0" borderId="15" xfId="55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181" fontId="0" fillId="0" borderId="10" xfId="0" applyNumberFormat="1" applyFont="1" applyBorder="1" applyAlignment="1">
      <alignment horizontal="center"/>
    </xf>
    <xf numFmtId="0" fontId="1" fillId="0" borderId="0" xfId="52" applyFont="1" applyAlignment="1">
      <alignment horizontal="left" vertical="center"/>
      <protection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_АЛГ результаты Поволжское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2 2" xfId="61"/>
    <cellStyle name="Процентный 3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Рейтинг ОУ Поволжского управления по итогам ГИА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2012 выпускников 9 классов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по литературе</a:t>
            </a:r>
          </a:p>
        </c:rich>
      </c:tx>
      <c:layout>
        <c:manualLayout>
          <c:xMode val="factor"/>
          <c:yMode val="factor"/>
          <c:x val="0.03275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25"/>
          <c:y val="0.11525"/>
          <c:w val="1.006"/>
          <c:h val="0.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'итоги ПУ'!$C$2</c:f>
              <c:strCache>
                <c:ptCount val="1"/>
                <c:pt idx="0">
                  <c:v>средний 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'итоги ПУ'!$A$3:$A$10</c:f>
              <c:strCache/>
            </c:strRef>
          </c:cat>
          <c:val>
            <c:numRef>
              <c:f>'итоги ПУ'!$C$3:$C$10</c:f>
              <c:numCache/>
            </c:numRef>
          </c:val>
        </c:ser>
        <c:gapWidth val="80"/>
        <c:axId val="64599250"/>
        <c:axId val="44522339"/>
      </c:barChart>
      <c:lineChart>
        <c:grouping val="standard"/>
        <c:varyColors val="0"/>
        <c:ser>
          <c:idx val="1"/>
          <c:order val="1"/>
          <c:tx>
            <c:strRef>
              <c:f>'итоги ПУ'!$P$2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'итоги ПУ'!$A$3:$A$10</c:f>
              <c:strCache/>
            </c:strRef>
          </c:cat>
          <c:val>
            <c:numRef>
              <c:f>'итоги ПУ'!$P$3:$P$10</c:f>
              <c:numCache/>
            </c:numRef>
          </c:val>
          <c:smooth val="0"/>
        </c:ser>
        <c:axId val="64599250"/>
        <c:axId val="44522339"/>
      </c:lineChart>
      <c:catAx>
        <c:axId val="64599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522339"/>
        <c:crosses val="autoZero"/>
        <c:auto val="1"/>
        <c:lblOffset val="100"/>
        <c:tickLblSkip val="1"/>
        <c:noMultiLvlLbl val="0"/>
      </c:catAx>
      <c:valAx>
        <c:axId val="44522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5992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Средняя отметка по литературе по результатам ГИА 2012г</a:t>
            </a:r>
          </a:p>
        </c:rich>
      </c:tx>
      <c:layout>
        <c:manualLayout>
          <c:xMode val="factor"/>
          <c:yMode val="factor"/>
          <c:x val="0.06225"/>
          <c:y val="0.05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218"/>
          <c:w val="0.91625"/>
          <c:h val="0.6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'итоги ПУ'!$R$12:$R$13</c:f>
              <c:strCache>
                <c:ptCount val="1"/>
                <c:pt idx="0">
                  <c:v>2012г</c:v>
                </c:pt>
              </c:strCache>
            </c:strRef>
          </c:tx>
          <c:spPr>
            <a:solidFill>
              <a:srgbClr val="CCFF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'итоги ПУ'!$Q$14:$Q$15</c:f>
              <c:strCache/>
            </c:strRef>
          </c:cat>
          <c:val>
            <c:numRef>
              <c:f>'итоги ПУ'!$R$14:$R$15</c:f>
              <c:numCache/>
            </c:numRef>
          </c:val>
        </c:ser>
        <c:axId val="65156732"/>
        <c:axId val="49539677"/>
      </c:barChart>
      <c:lineChart>
        <c:grouping val="standard"/>
        <c:varyColors val="0"/>
        <c:ser>
          <c:idx val="1"/>
          <c:order val="1"/>
          <c:tx>
            <c:strRef>
              <c:f>'итоги ПУ'!$S$12:$S$13</c:f>
              <c:strCache>
                <c:ptCount val="1"/>
                <c:pt idx="0">
                  <c:v>Самарская область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'итоги ПУ'!$Q$14:$Q$15</c:f>
              <c:strCache/>
            </c:strRef>
          </c:cat>
          <c:val>
            <c:numRef>
              <c:f>'итоги ПУ'!$S$14:$S$15</c:f>
              <c:numCache/>
            </c:numRef>
          </c:val>
          <c:smooth val="0"/>
        </c:ser>
        <c:axId val="65156732"/>
        <c:axId val="49539677"/>
      </c:lineChart>
      <c:catAx>
        <c:axId val="65156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539677"/>
        <c:crosses val="autoZero"/>
        <c:auto val="1"/>
        <c:lblOffset val="100"/>
        <c:tickLblSkip val="1"/>
        <c:noMultiLvlLbl val="0"/>
      </c:catAx>
      <c:valAx>
        <c:axId val="49539677"/>
        <c:scaling>
          <c:orientation val="minMax"/>
          <c:max val="4.5"/>
          <c:min val="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56732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325"/>
          <c:y val="0.8945"/>
          <c:w val="0.8645"/>
          <c:h val="0.09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Качество знаний  по литературе по результатам ГИА 2012г</a:t>
            </a:r>
          </a:p>
        </c:rich>
      </c:tx>
      <c:layout>
        <c:manualLayout>
          <c:xMode val="factor"/>
          <c:yMode val="factor"/>
          <c:x val="0.02975"/>
          <c:y val="0.05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85"/>
          <c:y val="0.13075"/>
          <c:w val="0.89425"/>
          <c:h val="0.79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'итоги ПУ'!$Q$26</c:f>
              <c:strCache>
                <c:ptCount val="1"/>
                <c:pt idx="0">
                  <c:v>г.о.Новокуйбышевск</c:v>
                </c:pt>
              </c:strCache>
            </c:strRef>
          </c:tx>
          <c:spPr>
            <a:solidFill>
              <a:srgbClr val="CCFF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'итоги ПУ'!$R$24:$R$24</c:f>
              <c:strCache/>
            </c:strRef>
          </c:cat>
          <c:val>
            <c:numRef>
              <c:f>'итоги ПУ'!$R$26:$R$26</c:f>
              <c:numCache/>
            </c:numRef>
          </c:val>
          <c:shape val="cylinder"/>
        </c:ser>
        <c:ser>
          <c:idx val="1"/>
          <c:order val="1"/>
          <c:tx>
            <c:strRef>
              <c:f>'итоги ПУ'!$Q$27</c:f>
              <c:strCache>
                <c:ptCount val="1"/>
                <c:pt idx="0">
                  <c:v>м.р. Волжский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'итоги ПУ'!$R$24:$R$24</c:f>
              <c:strCache/>
            </c:strRef>
          </c:cat>
          <c:val>
            <c:numRef>
              <c:f>'итоги ПУ'!$R$27:$R$27</c:f>
              <c:numCache/>
            </c:numRef>
          </c:val>
          <c:shape val="cylinder"/>
        </c:ser>
        <c:shape val="cylinder"/>
        <c:axId val="43203910"/>
        <c:axId val="53290871"/>
      </c:bar3DChart>
      <c:catAx>
        <c:axId val="43203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290871"/>
        <c:crosses val="autoZero"/>
        <c:auto val="1"/>
        <c:lblOffset val="100"/>
        <c:tickLblSkip val="1"/>
        <c:noMultiLvlLbl val="0"/>
      </c:catAx>
      <c:valAx>
        <c:axId val="532908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039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425"/>
          <c:y val="0.88075"/>
          <c:w val="0.626"/>
          <c:h val="0.09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Уровень обученности  по литературе по результатам ГИА 2012г.</a:t>
            </a:r>
          </a:p>
        </c:rich>
      </c:tx>
      <c:layout>
        <c:manualLayout>
          <c:xMode val="factor"/>
          <c:yMode val="factor"/>
          <c:x val="0.03525"/>
          <c:y val="0.018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65"/>
          <c:w val="0.85175"/>
          <c:h val="0.70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'итоги ПУ'!$Q$51</c:f>
              <c:strCache>
                <c:ptCount val="1"/>
                <c:pt idx="0">
                  <c:v>г.о.Новокуйбышевск</c:v>
                </c:pt>
              </c:strCache>
            </c:strRef>
          </c:tx>
          <c:spPr>
            <a:solidFill>
              <a:srgbClr val="CCFF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'итоги ПУ'!$R$49:$R$49</c:f>
              <c:strCache/>
            </c:strRef>
          </c:cat>
          <c:val>
            <c:numRef>
              <c:f>'итоги ПУ'!$R$51:$R$51</c:f>
              <c:numCache/>
            </c:numRef>
          </c:val>
          <c:shape val="cylinder"/>
        </c:ser>
        <c:ser>
          <c:idx val="1"/>
          <c:order val="1"/>
          <c:tx>
            <c:strRef>
              <c:f>'итоги ПУ'!$Q$52</c:f>
              <c:strCache>
                <c:ptCount val="1"/>
                <c:pt idx="0">
                  <c:v>м.р. Волжский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'итоги ПУ'!$R$49:$R$49</c:f>
              <c:strCache/>
            </c:strRef>
          </c:cat>
          <c:val>
            <c:numRef>
              <c:f>'итоги ПУ'!$R$52:$R$52</c:f>
              <c:numCache/>
            </c:numRef>
          </c:val>
          <c:shape val="cylinder"/>
        </c:ser>
        <c:shape val="cylinder"/>
        <c:axId val="9855792"/>
        <c:axId val="21593265"/>
      </c:bar3DChart>
      <c:catAx>
        <c:axId val="9855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593265"/>
        <c:crosses val="autoZero"/>
        <c:auto val="1"/>
        <c:lblOffset val="100"/>
        <c:tickLblSkip val="1"/>
        <c:noMultiLvlLbl val="0"/>
      </c:catAx>
      <c:valAx>
        <c:axId val="2159326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557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5"/>
          <c:y val="0.8395"/>
          <c:w val="0.5745"/>
          <c:h val="0.1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Средний балл по литературе по результатам ГИА 2012г.</a:t>
            </a:r>
          </a:p>
        </c:rich>
      </c:tx>
      <c:layout>
        <c:manualLayout>
          <c:xMode val="factor"/>
          <c:yMode val="factor"/>
          <c:x val="-0.002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25"/>
          <c:y val="0.13375"/>
          <c:w val="0.836"/>
          <c:h val="0.7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'итоги ПУ'!$R$2:$R$3</c:f>
              <c:strCache>
                <c:ptCount val="1"/>
                <c:pt idx="0">
                  <c:v>2012г max-23 балла</c:v>
                </c:pt>
              </c:strCache>
            </c:strRef>
          </c:tx>
          <c:spPr>
            <a:solidFill>
              <a:srgbClr val="CCFF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'итоги ПУ'!$Q$4:$Q$5</c:f>
              <c:strCache/>
            </c:strRef>
          </c:cat>
          <c:val>
            <c:numRef>
              <c:f>'итоги ПУ'!$R$4:$R$5</c:f>
              <c:numCache/>
            </c:numRef>
          </c:val>
        </c:ser>
        <c:axId val="60121658"/>
        <c:axId val="4224011"/>
      </c:barChart>
      <c:lineChart>
        <c:grouping val="standard"/>
        <c:varyColors val="0"/>
        <c:ser>
          <c:idx val="1"/>
          <c:order val="1"/>
          <c:tx>
            <c:strRef>
              <c:f>'итоги ПУ'!$S$2:$S$3</c:f>
              <c:strCache>
                <c:ptCount val="1"/>
                <c:pt idx="0">
                  <c:v>Самарская область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'итоги ПУ'!$Q$4:$Q$5</c:f>
              <c:strCache/>
            </c:strRef>
          </c:cat>
          <c:val>
            <c:numRef>
              <c:f>'итоги ПУ'!$S$4:$S$5</c:f>
              <c:numCache/>
            </c:numRef>
          </c:val>
          <c:smooth val="0"/>
        </c:ser>
        <c:axId val="60121658"/>
        <c:axId val="4224011"/>
      </c:lineChart>
      <c:catAx>
        <c:axId val="60121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4011"/>
        <c:crosses val="autoZero"/>
        <c:auto val="1"/>
        <c:lblOffset val="100"/>
        <c:tickLblSkip val="1"/>
        <c:noMultiLvlLbl val="0"/>
      </c:catAx>
      <c:valAx>
        <c:axId val="4224011"/>
        <c:scaling>
          <c:orientation val="minMax"/>
          <c:max val="23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2165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975"/>
          <c:y val="0.88125"/>
          <c:w val="0.95125"/>
          <c:h val="0.09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Рейтинг ОУ г.о.Новокуйбышевск по итогам ГИА 2012 по литературе выпускников 9 классов</a:t>
            </a:r>
          </a:p>
        </c:rich>
      </c:tx>
      <c:layout>
        <c:manualLayout>
          <c:xMode val="factor"/>
          <c:yMode val="factor"/>
          <c:x val="-0.01675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9275"/>
          <c:w val="0.992"/>
          <c:h val="0.9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'итоги Н-ск'!$C$2</c:f>
              <c:strCache>
                <c:ptCount val="1"/>
                <c:pt idx="0">
                  <c:v>средний 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'итоги Н-ск'!$A$3:$A$8</c:f>
              <c:strCache/>
            </c:strRef>
          </c:cat>
          <c:val>
            <c:numRef>
              <c:f>'итоги Н-ск'!$C$3:$C$8</c:f>
              <c:numCache/>
            </c:numRef>
          </c:val>
        </c:ser>
        <c:gapWidth val="80"/>
        <c:axId val="38016100"/>
        <c:axId val="6600581"/>
      </c:barChart>
      <c:lineChart>
        <c:grouping val="standard"/>
        <c:varyColors val="0"/>
        <c:ser>
          <c:idx val="1"/>
          <c:order val="1"/>
          <c:tx>
            <c:strRef>
              <c:f>'итоги Н-ск'!$Q$2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'итоги Н-ск'!$A$3:$A$8</c:f>
              <c:strCache/>
            </c:strRef>
          </c:cat>
          <c:val>
            <c:numRef>
              <c:f>'итоги Н-ск'!$Q$3:$Q$8</c:f>
              <c:numCache/>
            </c:numRef>
          </c:val>
          <c:smooth val="0"/>
        </c:ser>
        <c:axId val="38016100"/>
        <c:axId val="6600581"/>
      </c:lineChart>
      <c:catAx>
        <c:axId val="38016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0581"/>
        <c:crosses val="autoZero"/>
        <c:auto val="1"/>
        <c:lblOffset val="100"/>
        <c:tickLblSkip val="1"/>
        <c:noMultiLvlLbl val="0"/>
      </c:catAx>
      <c:valAx>
        <c:axId val="66005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0161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Рейтинг ОУ м.р.Волжский по итогам ГИА 2012 выпускников 9 классов по литературе</a:t>
            </a:r>
          </a:p>
        </c:rich>
      </c:tx>
      <c:layout>
        <c:manualLayout>
          <c:xMode val="factor"/>
          <c:yMode val="factor"/>
          <c:x val="0.019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4075"/>
          <c:w val="0.920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'итоги Волж'!$C$3</c:f>
              <c:strCache>
                <c:ptCount val="1"/>
                <c:pt idx="0">
                  <c:v>средний 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'итоги Волж'!$A$4:$A$5</c:f>
              <c:strCache/>
            </c:strRef>
          </c:cat>
          <c:val>
            <c:numRef>
              <c:f>'итоги Волж'!$C$4:$C$5</c:f>
              <c:numCache/>
            </c:numRef>
          </c:val>
        </c:ser>
        <c:gapWidth val="80"/>
        <c:axId val="59405230"/>
        <c:axId val="64885023"/>
      </c:barChart>
      <c:lineChart>
        <c:grouping val="standard"/>
        <c:varyColors val="0"/>
        <c:ser>
          <c:idx val="1"/>
          <c:order val="1"/>
          <c:tx>
            <c:strRef>
              <c:f>'итоги Волж'!$Q$3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'итоги Волж'!$A$4:$A$5</c:f>
              <c:strCache/>
            </c:strRef>
          </c:cat>
          <c:val>
            <c:numRef>
              <c:f>'итоги Волж'!$Q$4:$Q$5</c:f>
              <c:numCache/>
            </c:numRef>
          </c:val>
          <c:smooth val="0"/>
        </c:ser>
        <c:axId val="59405230"/>
        <c:axId val="64885023"/>
      </c:lineChart>
      <c:catAx>
        <c:axId val="59405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85023"/>
        <c:crosses val="autoZero"/>
        <c:auto val="1"/>
        <c:lblOffset val="100"/>
        <c:tickLblSkip val="1"/>
        <c:noMultiLvlLbl val="0"/>
      </c:catAx>
      <c:valAx>
        <c:axId val="648850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4052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19050</xdr:rowOff>
    </xdr:from>
    <xdr:to>
      <xdr:col>14</xdr:col>
      <xdr:colOff>685800</xdr:colOff>
      <xdr:row>45</xdr:row>
      <xdr:rowOff>142875</xdr:rowOff>
    </xdr:to>
    <xdr:grpSp>
      <xdr:nvGrpSpPr>
        <xdr:cNvPr id="1" name="Group 9"/>
        <xdr:cNvGrpSpPr>
          <a:grpSpLocks/>
        </xdr:cNvGrpSpPr>
      </xdr:nvGrpSpPr>
      <xdr:grpSpPr>
        <a:xfrm>
          <a:off x="57150" y="2600325"/>
          <a:ext cx="9077325" cy="3619500"/>
          <a:chOff x="21" y="691"/>
          <a:chExt cx="1555" cy="553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21" y="691"/>
          <a:ext cx="1555" cy="55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 Box 8"/>
          <xdr:cNvSpPr txBox="1">
            <a:spLocks noChangeArrowheads="1"/>
          </xdr:cNvSpPr>
        </xdr:nvSpPr>
        <xdr:spPr>
          <a:xfrm>
            <a:off x="1000" y="772"/>
            <a:ext cx="517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средний балл по Самарской области - 16,5 </a:t>
            </a:r>
          </a:p>
        </xdr:txBody>
      </xdr:sp>
    </xdr:grpSp>
    <xdr:clientData/>
  </xdr:twoCellAnchor>
  <xdr:twoCellAnchor>
    <xdr:from>
      <xdr:col>18</xdr:col>
      <xdr:colOff>9525</xdr:colOff>
      <xdr:row>10</xdr:row>
      <xdr:rowOff>142875</xdr:rowOff>
    </xdr:from>
    <xdr:to>
      <xdr:col>21</xdr:col>
      <xdr:colOff>371475</xdr:colOff>
      <xdr:row>22</xdr:row>
      <xdr:rowOff>114300</xdr:rowOff>
    </xdr:to>
    <xdr:graphicFrame>
      <xdr:nvGraphicFramePr>
        <xdr:cNvPr id="4" name="Диаграмма 11"/>
        <xdr:cNvGraphicFramePr/>
      </xdr:nvGraphicFramePr>
      <xdr:xfrm>
        <a:off x="11630025" y="2171700"/>
        <a:ext cx="360045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723900</xdr:colOff>
      <xdr:row>22</xdr:row>
      <xdr:rowOff>104775</xdr:rowOff>
    </xdr:from>
    <xdr:to>
      <xdr:col>21</xdr:col>
      <xdr:colOff>352425</xdr:colOff>
      <xdr:row>48</xdr:row>
      <xdr:rowOff>85725</xdr:rowOff>
    </xdr:to>
    <xdr:graphicFrame>
      <xdr:nvGraphicFramePr>
        <xdr:cNvPr id="5" name="Диаграмма 12"/>
        <xdr:cNvGraphicFramePr/>
      </xdr:nvGraphicFramePr>
      <xdr:xfrm>
        <a:off x="11610975" y="4486275"/>
        <a:ext cx="360045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723900</xdr:colOff>
      <xdr:row>48</xdr:row>
      <xdr:rowOff>19050</xdr:rowOff>
    </xdr:from>
    <xdr:to>
      <xdr:col>21</xdr:col>
      <xdr:colOff>352425</xdr:colOff>
      <xdr:row>61</xdr:row>
      <xdr:rowOff>47625</xdr:rowOff>
    </xdr:to>
    <xdr:graphicFrame>
      <xdr:nvGraphicFramePr>
        <xdr:cNvPr id="6" name="Диаграмма 14"/>
        <xdr:cNvGraphicFramePr/>
      </xdr:nvGraphicFramePr>
      <xdr:xfrm>
        <a:off x="11610975" y="6581775"/>
        <a:ext cx="3600450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</xdr:colOff>
      <xdr:row>0</xdr:row>
      <xdr:rowOff>9525</xdr:rowOff>
    </xdr:from>
    <xdr:to>
      <xdr:col>21</xdr:col>
      <xdr:colOff>371475</xdr:colOff>
      <xdr:row>10</xdr:row>
      <xdr:rowOff>152400</xdr:rowOff>
    </xdr:to>
    <xdr:graphicFrame>
      <xdr:nvGraphicFramePr>
        <xdr:cNvPr id="7" name="Диаграмма 15"/>
        <xdr:cNvGraphicFramePr/>
      </xdr:nvGraphicFramePr>
      <xdr:xfrm>
        <a:off x="11630025" y="9525"/>
        <a:ext cx="3600450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0.6765</cdr:x>
      <cdr:y>0.13675</cdr:y>
    </cdr:from>
    <cdr:to>
      <cdr:x>1</cdr:x>
      <cdr:y>0.214</cdr:y>
    </cdr:to>
    <cdr:sp>
      <cdr:nvSpPr>
        <cdr:cNvPr id="1" name="Text Box 8"/>
        <cdr:cNvSpPr txBox="1">
          <a:spLocks noChangeArrowheads="1"/>
        </cdr:cNvSpPr>
      </cdr:nvSpPr>
      <cdr:spPr>
        <a:xfrm flipV="1">
          <a:off x="6181725" y="438150"/>
          <a:ext cx="29908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средний балл по Самарской области - 16,5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161925</xdr:rowOff>
    </xdr:from>
    <xdr:to>
      <xdr:col>15</xdr:col>
      <xdr:colOff>0</xdr:colOff>
      <xdr:row>27</xdr:row>
      <xdr:rowOff>95250</xdr:rowOff>
    </xdr:to>
    <xdr:graphicFrame>
      <xdr:nvGraphicFramePr>
        <xdr:cNvPr id="1" name="Chart 4"/>
        <xdr:cNvGraphicFramePr/>
      </xdr:nvGraphicFramePr>
      <xdr:xfrm>
        <a:off x="0" y="1933575"/>
        <a:ext cx="91440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0.44975</cdr:x>
      <cdr:y>0.22475</cdr:y>
    </cdr:from>
    <cdr:to>
      <cdr:x>0.99275</cdr:x>
      <cdr:y>0.31575</cdr:y>
    </cdr:to>
    <cdr:sp>
      <cdr:nvSpPr>
        <cdr:cNvPr id="1" name="Text Box 8"/>
        <cdr:cNvSpPr txBox="1">
          <a:spLocks noChangeArrowheads="1"/>
        </cdr:cNvSpPr>
      </cdr:nvSpPr>
      <cdr:spPr>
        <a:xfrm>
          <a:off x="3076575" y="561975"/>
          <a:ext cx="37242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средний балл по Самарской области -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16,5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7</xdr:row>
      <xdr:rowOff>19050</xdr:rowOff>
    </xdr:from>
    <xdr:to>
      <xdr:col>13</xdr:col>
      <xdr:colOff>571500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2000250" y="1495425"/>
        <a:ext cx="68580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V54"/>
  <sheetViews>
    <sheetView tabSelected="1" zoomScalePageLayoutView="0" workbookViewId="0" topLeftCell="F1">
      <selection activeCell="V10" sqref="V10"/>
    </sheetView>
  </sheetViews>
  <sheetFormatPr defaultColWidth="9.140625" defaultRowHeight="12.75"/>
  <cols>
    <col min="1" max="1" width="23.8515625" style="8" customWidth="1"/>
    <col min="2" max="2" width="12.140625" style="8" customWidth="1"/>
    <col min="3" max="4" width="10.421875" style="8" customWidth="1"/>
    <col min="5" max="5" width="5.8515625" style="8" customWidth="1"/>
    <col min="6" max="6" width="6.57421875" style="8" customWidth="1"/>
    <col min="7" max="7" width="5.28125" style="8" customWidth="1"/>
    <col min="8" max="8" width="7.421875" style="8" customWidth="1"/>
    <col min="9" max="9" width="5.140625" style="8" bestFit="1" customWidth="1"/>
    <col min="10" max="10" width="7.28125" style="8" customWidth="1"/>
    <col min="11" max="11" width="5.00390625" style="8" customWidth="1"/>
    <col min="12" max="12" width="7.28125" style="8" bestFit="1" customWidth="1"/>
    <col min="13" max="14" width="10.00390625" style="8" customWidth="1"/>
    <col min="15" max="15" width="11.8515625" style="8" customWidth="1"/>
    <col min="16" max="16" width="1.1484375" style="8" customWidth="1"/>
    <col min="17" max="17" width="23.57421875" style="8" customWidth="1"/>
    <col min="18" max="18" width="11.00390625" style="8" customWidth="1"/>
    <col min="19" max="19" width="9.140625" style="8" customWidth="1"/>
    <col min="20" max="22" width="19.7109375" style="8" customWidth="1"/>
    <col min="23" max="16384" width="9.140625" style="8" customWidth="1"/>
  </cols>
  <sheetData>
    <row r="1" spans="2:4" ht="18.75" customHeight="1">
      <c r="B1" s="71" t="s">
        <v>33</v>
      </c>
      <c r="C1" s="9"/>
      <c r="D1" s="9"/>
    </row>
    <row r="2" spans="1:19" ht="26.25" thickBot="1">
      <c r="A2" s="10" t="s">
        <v>3</v>
      </c>
      <c r="B2" s="10" t="s">
        <v>4</v>
      </c>
      <c r="C2" s="12" t="s">
        <v>5</v>
      </c>
      <c r="D2" s="10" t="s">
        <v>6</v>
      </c>
      <c r="E2" s="10">
        <v>2</v>
      </c>
      <c r="F2" s="10" t="s">
        <v>7</v>
      </c>
      <c r="G2" s="10">
        <v>3</v>
      </c>
      <c r="H2" s="10" t="s">
        <v>8</v>
      </c>
      <c r="I2" s="10">
        <v>4</v>
      </c>
      <c r="J2" s="10" t="s">
        <v>9</v>
      </c>
      <c r="K2" s="10">
        <v>5</v>
      </c>
      <c r="L2" s="10" t="s">
        <v>10</v>
      </c>
      <c r="M2" s="10" t="s">
        <v>11</v>
      </c>
      <c r="N2" s="11" t="s">
        <v>1</v>
      </c>
      <c r="O2" s="11" t="s">
        <v>16</v>
      </c>
      <c r="Q2" s="35" t="s">
        <v>5</v>
      </c>
      <c r="R2" s="58" t="s">
        <v>27</v>
      </c>
      <c r="S2" s="8" t="s">
        <v>2</v>
      </c>
    </row>
    <row r="3" spans="1:22" ht="23.25" customHeight="1" thickBot="1">
      <c r="A3" s="48" t="s">
        <v>32</v>
      </c>
      <c r="B3" s="49">
        <v>2</v>
      </c>
      <c r="C3" s="57">
        <v>23</v>
      </c>
      <c r="D3" s="20">
        <v>1</v>
      </c>
      <c r="E3" s="44"/>
      <c r="F3" s="33"/>
      <c r="G3" s="44"/>
      <c r="H3" s="33"/>
      <c r="I3" s="44"/>
      <c r="J3" s="33"/>
      <c r="K3" s="44">
        <v>2</v>
      </c>
      <c r="L3" s="33">
        <f>K3/B3</f>
        <v>1</v>
      </c>
      <c r="M3" s="50">
        <v>5</v>
      </c>
      <c r="N3" s="33">
        <f aca="true" t="shared" si="0" ref="N3:N9">(I3+K3)/B3</f>
        <v>1</v>
      </c>
      <c r="O3" s="33">
        <f aca="true" t="shared" si="1" ref="O3:O9">(G3+I3+K3)/B3</f>
        <v>1</v>
      </c>
      <c r="P3" s="21">
        <v>16.5</v>
      </c>
      <c r="Q3" s="36"/>
      <c r="R3" s="59" t="s">
        <v>36</v>
      </c>
      <c r="T3" s="35" t="s">
        <v>5</v>
      </c>
      <c r="U3" s="35" t="s">
        <v>22</v>
      </c>
      <c r="V3" s="41" t="s">
        <v>18</v>
      </c>
    </row>
    <row r="4" spans="1:22" ht="12.75">
      <c r="A4" s="48" t="s">
        <v>26</v>
      </c>
      <c r="B4" s="49">
        <v>1</v>
      </c>
      <c r="C4" s="57">
        <v>22</v>
      </c>
      <c r="D4" s="20">
        <v>2</v>
      </c>
      <c r="E4" s="44"/>
      <c r="F4" s="33"/>
      <c r="G4" s="44"/>
      <c r="H4" s="33"/>
      <c r="I4" s="44"/>
      <c r="J4" s="33"/>
      <c r="K4" s="44">
        <v>1</v>
      </c>
      <c r="L4" s="33">
        <f>K4/B4</f>
        <v>1</v>
      </c>
      <c r="M4" s="50">
        <v>5</v>
      </c>
      <c r="N4" s="33">
        <f t="shared" si="0"/>
        <v>1</v>
      </c>
      <c r="O4" s="33">
        <f t="shared" si="1"/>
        <v>1</v>
      </c>
      <c r="P4" s="21">
        <v>16.5</v>
      </c>
      <c r="Q4" s="37" t="s">
        <v>13</v>
      </c>
      <c r="R4" s="60">
        <v>16.8</v>
      </c>
      <c r="S4" s="8">
        <v>16.5</v>
      </c>
      <c r="T4" s="37" t="s">
        <v>13</v>
      </c>
      <c r="U4" s="40">
        <v>0.74</v>
      </c>
      <c r="V4" s="40">
        <v>0.75</v>
      </c>
    </row>
    <row r="5" spans="1:22" ht="13.5" customHeight="1">
      <c r="A5" s="48" t="s">
        <v>21</v>
      </c>
      <c r="B5" s="49">
        <v>2</v>
      </c>
      <c r="C5" s="57">
        <v>19.5</v>
      </c>
      <c r="D5" s="20">
        <v>3</v>
      </c>
      <c r="E5" s="44"/>
      <c r="F5" s="33"/>
      <c r="G5" s="44"/>
      <c r="H5" s="33"/>
      <c r="I5" s="44"/>
      <c r="J5" s="33"/>
      <c r="K5" s="44">
        <v>2</v>
      </c>
      <c r="L5" s="33">
        <f>K5/B5</f>
        <v>1</v>
      </c>
      <c r="M5" s="50">
        <v>5</v>
      </c>
      <c r="N5" s="33">
        <f t="shared" si="0"/>
        <v>1</v>
      </c>
      <c r="O5" s="33">
        <f t="shared" si="1"/>
        <v>1</v>
      </c>
      <c r="P5" s="21">
        <v>16.5</v>
      </c>
      <c r="Q5" s="37" t="s">
        <v>14</v>
      </c>
      <c r="R5" s="60">
        <v>15.3</v>
      </c>
      <c r="S5" s="8">
        <v>16.5</v>
      </c>
      <c r="T5" s="37" t="s">
        <v>14</v>
      </c>
      <c r="U5" s="40">
        <v>0.74</v>
      </c>
      <c r="V5" s="40">
        <v>0.68</v>
      </c>
    </row>
    <row r="6" spans="1:22" ht="13.5" customHeight="1" thickBot="1">
      <c r="A6" s="48" t="s">
        <v>30</v>
      </c>
      <c r="B6" s="49">
        <v>5</v>
      </c>
      <c r="C6" s="57">
        <v>18.2</v>
      </c>
      <c r="D6" s="20">
        <v>4</v>
      </c>
      <c r="E6" s="44"/>
      <c r="F6" s="33"/>
      <c r="G6" s="44"/>
      <c r="H6" s="33"/>
      <c r="I6" s="44">
        <v>3</v>
      </c>
      <c r="J6" s="33">
        <f>I6/B6</f>
        <v>0.6</v>
      </c>
      <c r="K6" s="44">
        <v>2</v>
      </c>
      <c r="L6" s="33">
        <f>K6/B6</f>
        <v>0.4</v>
      </c>
      <c r="M6" s="50">
        <v>4.4</v>
      </c>
      <c r="N6" s="33">
        <f t="shared" si="0"/>
        <v>1</v>
      </c>
      <c r="O6" s="33">
        <f t="shared" si="1"/>
        <v>1</v>
      </c>
      <c r="P6" s="21">
        <v>16.5</v>
      </c>
      <c r="Q6" s="38" t="s">
        <v>15</v>
      </c>
      <c r="R6" s="61">
        <v>16.5</v>
      </c>
      <c r="T6" s="37" t="s">
        <v>15</v>
      </c>
      <c r="U6" s="40">
        <v>0.74</v>
      </c>
      <c r="V6" s="40">
        <v>0.74</v>
      </c>
    </row>
    <row r="7" spans="1:22" ht="13.5" thickBot="1">
      <c r="A7" s="48" t="s">
        <v>31</v>
      </c>
      <c r="B7" s="76">
        <v>2</v>
      </c>
      <c r="C7" s="54">
        <v>16.5</v>
      </c>
      <c r="D7" s="20">
        <v>5</v>
      </c>
      <c r="E7" s="44"/>
      <c r="F7" s="33"/>
      <c r="G7" s="44"/>
      <c r="H7" s="52"/>
      <c r="I7" s="44">
        <v>2</v>
      </c>
      <c r="J7" s="52">
        <f>I7/B7</f>
        <v>1</v>
      </c>
      <c r="K7" s="44"/>
      <c r="L7" s="46"/>
      <c r="M7" s="77">
        <v>4</v>
      </c>
      <c r="N7" s="33">
        <f>(I7+K7)/B7</f>
        <v>1</v>
      </c>
      <c r="O7" s="33">
        <f>(G7+I7+K7)/B7</f>
        <v>1</v>
      </c>
      <c r="P7" s="21">
        <v>16.5</v>
      </c>
      <c r="Q7" s="38" t="s">
        <v>2</v>
      </c>
      <c r="R7" s="62">
        <v>16.5</v>
      </c>
      <c r="T7" s="37"/>
      <c r="U7" s="40"/>
      <c r="V7" s="40"/>
    </row>
    <row r="8" spans="1:22" ht="12.75">
      <c r="A8" s="48" t="s">
        <v>25</v>
      </c>
      <c r="B8" s="49">
        <v>2</v>
      </c>
      <c r="C8" s="57">
        <v>9.5</v>
      </c>
      <c r="D8" s="20">
        <v>6</v>
      </c>
      <c r="E8" s="44"/>
      <c r="F8" s="33"/>
      <c r="G8" s="44">
        <v>2</v>
      </c>
      <c r="H8" s="33">
        <f>G8/B8</f>
        <v>1</v>
      </c>
      <c r="I8" s="44"/>
      <c r="J8" s="33"/>
      <c r="K8" s="44"/>
      <c r="L8" s="33"/>
      <c r="M8" s="50">
        <v>3</v>
      </c>
      <c r="N8" s="33">
        <f t="shared" si="0"/>
        <v>0</v>
      </c>
      <c r="O8" s="33">
        <f t="shared" si="1"/>
        <v>1</v>
      </c>
      <c r="P8" s="21">
        <v>16.5</v>
      </c>
      <c r="T8" s="37"/>
      <c r="U8" s="40"/>
      <c r="V8" s="40"/>
    </row>
    <row r="9" spans="1:22" ht="12.75">
      <c r="A9" s="48" t="s">
        <v>29</v>
      </c>
      <c r="B9" s="49">
        <v>1</v>
      </c>
      <c r="C9" s="57">
        <v>7</v>
      </c>
      <c r="D9" s="20">
        <v>7</v>
      </c>
      <c r="E9" s="44"/>
      <c r="F9" s="33"/>
      <c r="G9" s="44">
        <v>1</v>
      </c>
      <c r="H9" s="33">
        <f>G9/B9</f>
        <v>1</v>
      </c>
      <c r="I9" s="44"/>
      <c r="J9" s="33"/>
      <c r="K9" s="44"/>
      <c r="L9" s="33"/>
      <c r="M9" s="50">
        <v>3</v>
      </c>
      <c r="N9" s="33">
        <f t="shared" si="0"/>
        <v>0</v>
      </c>
      <c r="O9" s="33">
        <f t="shared" si="1"/>
        <v>1</v>
      </c>
      <c r="P9" s="21">
        <v>16.5</v>
      </c>
      <c r="Q9" s="37"/>
      <c r="R9" s="60"/>
      <c r="T9" s="37"/>
      <c r="U9" s="40"/>
      <c r="V9" s="40"/>
    </row>
    <row r="10" spans="1:22" ht="12.75">
      <c r="A10" s="47" t="s">
        <v>39</v>
      </c>
      <c r="B10" s="30">
        <v>1</v>
      </c>
      <c r="C10" s="54">
        <v>7</v>
      </c>
      <c r="D10" s="20">
        <v>8</v>
      </c>
      <c r="E10" s="44"/>
      <c r="F10" s="33"/>
      <c r="G10" s="44">
        <v>1</v>
      </c>
      <c r="H10" s="52">
        <f>G10/B10</f>
        <v>1</v>
      </c>
      <c r="I10" s="44"/>
      <c r="J10" s="52"/>
      <c r="K10" s="44"/>
      <c r="L10" s="46"/>
      <c r="M10" s="77">
        <v>3</v>
      </c>
      <c r="N10" s="33">
        <f>(I10+K10)/B10</f>
        <v>0</v>
      </c>
      <c r="O10" s="33">
        <f>(G10+I10+K10)/B10</f>
        <v>1</v>
      </c>
      <c r="P10" s="21">
        <v>16.5</v>
      </c>
      <c r="Q10" s="37"/>
      <c r="R10" s="60"/>
      <c r="T10" s="37"/>
      <c r="U10" s="40"/>
      <c r="V10" s="40"/>
    </row>
    <row r="11" spans="1:22" ht="30">
      <c r="A11" s="13" t="s">
        <v>19</v>
      </c>
      <c r="B11" s="18">
        <f>SUM(B3:B10)</f>
        <v>16</v>
      </c>
      <c r="C11" s="55">
        <v>16.5</v>
      </c>
      <c r="D11" s="17"/>
      <c r="E11" s="18">
        <f>SUM(E3:E10)</f>
        <v>0</v>
      </c>
      <c r="F11" s="34">
        <f>E11/B11</f>
        <v>0</v>
      </c>
      <c r="G11" s="18">
        <f>SUM(G3:G10)</f>
        <v>4</v>
      </c>
      <c r="H11" s="34">
        <f>G11/B11</f>
        <v>0.25</v>
      </c>
      <c r="I11" s="18">
        <f>SUM(I3:I10)</f>
        <v>5</v>
      </c>
      <c r="J11" s="34">
        <f>I11/B11</f>
        <v>0.3125</v>
      </c>
      <c r="K11" s="18">
        <f>SUM(K3:K10)</f>
        <v>7</v>
      </c>
      <c r="L11" s="34">
        <f>K11/B11</f>
        <v>0.4375</v>
      </c>
      <c r="M11" s="39">
        <v>4.2</v>
      </c>
      <c r="N11" s="34">
        <f>(I11+K11)/B11</f>
        <v>0.75</v>
      </c>
      <c r="O11" s="34">
        <f>(G11+I11+K11)/B11</f>
        <v>1</v>
      </c>
      <c r="P11" s="21"/>
      <c r="Q11" s="37"/>
      <c r="R11" s="60"/>
      <c r="T11" s="37"/>
      <c r="U11" s="40"/>
      <c r="V11" s="40"/>
    </row>
    <row r="12" spans="16:22" ht="13.5" thickBot="1">
      <c r="P12" s="21"/>
      <c r="Q12" s="35" t="s">
        <v>11</v>
      </c>
      <c r="R12" s="58" t="s">
        <v>27</v>
      </c>
      <c r="S12" s="8" t="s">
        <v>2</v>
      </c>
      <c r="T12" s="37"/>
      <c r="U12" s="40"/>
      <c r="V12" s="40"/>
    </row>
    <row r="13" spans="16:22" ht="12.75">
      <c r="P13" s="21"/>
      <c r="Q13" s="36"/>
      <c r="R13" s="63"/>
      <c r="T13" s="37"/>
      <c r="U13" s="40"/>
      <c r="V13" s="40"/>
    </row>
    <row r="14" spans="16:22" ht="12.75">
      <c r="P14" s="21"/>
      <c r="Q14" s="37" t="s">
        <v>13</v>
      </c>
      <c r="R14" s="64">
        <v>4.2</v>
      </c>
      <c r="S14" s="8">
        <v>4.1</v>
      </c>
      <c r="T14" s="37"/>
      <c r="U14" s="37"/>
      <c r="V14" s="37"/>
    </row>
    <row r="15" spans="16:19" ht="12.75">
      <c r="P15" s="21"/>
      <c r="Q15" s="37" t="s">
        <v>14</v>
      </c>
      <c r="R15" s="64">
        <v>4.3</v>
      </c>
      <c r="S15" s="8">
        <v>4.1</v>
      </c>
    </row>
    <row r="16" spans="16:18" ht="26.25" thickBot="1">
      <c r="P16" s="21"/>
      <c r="Q16" s="38" t="s">
        <v>15</v>
      </c>
      <c r="R16" s="65">
        <v>4.2</v>
      </c>
    </row>
    <row r="17" spans="16:18" ht="13.5" thickBot="1">
      <c r="P17" s="21"/>
      <c r="Q17" s="38" t="s">
        <v>2</v>
      </c>
      <c r="R17" s="66">
        <v>4.1</v>
      </c>
    </row>
    <row r="18" spans="16:18" ht="12.75">
      <c r="P18" s="21"/>
      <c r="R18" s="67"/>
    </row>
    <row r="19" spans="16:18" ht="12.75">
      <c r="P19" s="21"/>
      <c r="R19" s="67"/>
    </row>
    <row r="20" ht="12.75">
      <c r="R20" s="67"/>
    </row>
    <row r="21" ht="12.75">
      <c r="R21" s="67"/>
    </row>
    <row r="22" ht="12.75">
      <c r="R22" s="67"/>
    </row>
    <row r="23" ht="12.75">
      <c r="R23" s="67"/>
    </row>
    <row r="24" spans="17:18" ht="13.5" thickBot="1">
      <c r="Q24" s="35" t="s">
        <v>1</v>
      </c>
      <c r="R24" s="58" t="s">
        <v>27</v>
      </c>
    </row>
    <row r="25" spans="17:18" ht="12.75">
      <c r="Q25" s="36"/>
      <c r="R25" s="63"/>
    </row>
    <row r="26" spans="17:18" ht="12.75">
      <c r="Q26" s="37" t="s">
        <v>13</v>
      </c>
      <c r="R26" s="68">
        <v>0.769</v>
      </c>
    </row>
    <row r="27" spans="17:18" ht="12.75">
      <c r="Q27" s="37" t="s">
        <v>14</v>
      </c>
      <c r="R27" s="68">
        <v>0.67</v>
      </c>
    </row>
    <row r="28" spans="17:18" ht="16.5" customHeight="1" thickBot="1">
      <c r="Q28" s="38" t="s">
        <v>15</v>
      </c>
      <c r="R28" s="69">
        <v>0.75</v>
      </c>
    </row>
    <row r="29" spans="17:18" ht="13.5" hidden="1" thickBot="1">
      <c r="Q29" s="38" t="s">
        <v>2</v>
      </c>
      <c r="R29" s="70"/>
    </row>
    <row r="30" ht="12.75" hidden="1">
      <c r="R30" s="67"/>
    </row>
    <row r="31" ht="12.75" hidden="1">
      <c r="R31" s="67"/>
    </row>
    <row r="32" ht="12.75" hidden="1">
      <c r="R32" s="67"/>
    </row>
    <row r="33" ht="12.75" hidden="1">
      <c r="R33" s="67"/>
    </row>
    <row r="34" ht="12.75" hidden="1">
      <c r="R34" s="67"/>
    </row>
    <row r="35" ht="12.75" hidden="1">
      <c r="R35" s="67"/>
    </row>
    <row r="36" ht="12.75" hidden="1">
      <c r="R36" s="67"/>
    </row>
    <row r="37" spans="1:18" ht="12.75" hidden="1">
      <c r="A37" s="6" t="s">
        <v>0</v>
      </c>
      <c r="B37" s="7" t="s">
        <v>23</v>
      </c>
      <c r="C37" s="7"/>
      <c r="D37" s="7"/>
      <c r="R37" s="67"/>
    </row>
    <row r="38" ht="12.75" hidden="1">
      <c r="R38" s="67"/>
    </row>
    <row r="39" spans="3:18" ht="12.75" hidden="1">
      <c r="C39" s="8" t="s">
        <v>24</v>
      </c>
      <c r="R39" s="67"/>
    </row>
    <row r="40" ht="12.75" hidden="1">
      <c r="R40" s="67"/>
    </row>
    <row r="41" ht="12.75" hidden="1">
      <c r="R41" s="67"/>
    </row>
    <row r="42" spans="17:18" ht="14.25" customHeight="1" thickBot="1">
      <c r="Q42" s="38" t="s">
        <v>2</v>
      </c>
      <c r="R42" s="70"/>
    </row>
    <row r="43" ht="12.75">
      <c r="R43" s="67"/>
    </row>
    <row r="44" ht="12.75">
      <c r="R44" s="67"/>
    </row>
    <row r="45" ht="12.75">
      <c r="R45" s="67"/>
    </row>
    <row r="46" ht="12.75">
      <c r="R46" s="67"/>
    </row>
    <row r="47" ht="12.75">
      <c r="R47" s="67"/>
    </row>
    <row r="48" ht="12.75">
      <c r="R48" s="67"/>
    </row>
    <row r="49" spans="1:18" ht="13.5" thickBot="1">
      <c r="A49" s="6" t="s">
        <v>0</v>
      </c>
      <c r="B49" s="7" t="s">
        <v>28</v>
      </c>
      <c r="Q49" s="35" t="s">
        <v>16</v>
      </c>
      <c r="R49" s="58" t="s">
        <v>27</v>
      </c>
    </row>
    <row r="50" spans="17:18" ht="12.75" customHeight="1">
      <c r="Q50" s="36"/>
      <c r="R50" s="63"/>
    </row>
    <row r="51" spans="17:18" ht="12.75">
      <c r="Q51" s="37" t="s">
        <v>13</v>
      </c>
      <c r="R51" s="68">
        <v>1</v>
      </c>
    </row>
    <row r="52" spans="17:18" ht="12.75">
      <c r="Q52" s="37" t="s">
        <v>14</v>
      </c>
      <c r="R52" s="68">
        <v>1</v>
      </c>
    </row>
    <row r="53" spans="17:18" ht="13.5" thickBot="1">
      <c r="Q53" s="38" t="s">
        <v>15</v>
      </c>
      <c r="R53" s="69">
        <v>1</v>
      </c>
    </row>
    <row r="54" spans="17:18" ht="13.5" thickBot="1">
      <c r="Q54" s="38" t="s">
        <v>2</v>
      </c>
      <c r="R54" s="70"/>
    </row>
  </sheetData>
  <sheetProtection/>
  <printOptions/>
  <pageMargins left="0.5905511811023623" right="0" top="0.3937007874015748" bottom="0" header="0.5118110236220472" footer="0.5118110236220472"/>
  <pageSetup fitToHeight="1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Q38"/>
  <sheetViews>
    <sheetView zoomScalePageLayoutView="0" workbookViewId="0" topLeftCell="A1">
      <selection activeCell="P18" sqref="P18"/>
    </sheetView>
  </sheetViews>
  <sheetFormatPr defaultColWidth="9.140625" defaultRowHeight="12.75"/>
  <cols>
    <col min="1" max="1" width="24.421875" style="8" customWidth="1"/>
    <col min="2" max="2" width="11.7109375" style="8" customWidth="1"/>
    <col min="3" max="3" width="10.57421875" style="8" customWidth="1"/>
    <col min="4" max="4" width="9.7109375" style="8" customWidth="1"/>
    <col min="5" max="5" width="5.140625" style="8" bestFit="1" customWidth="1"/>
    <col min="6" max="6" width="5.7109375" style="8" bestFit="1" customWidth="1"/>
    <col min="7" max="7" width="4.8515625" style="8" customWidth="1"/>
    <col min="8" max="8" width="6.8515625" style="8" bestFit="1" customWidth="1"/>
    <col min="9" max="9" width="4.8515625" style="8" customWidth="1"/>
    <col min="10" max="10" width="7.57421875" style="8" customWidth="1"/>
    <col min="11" max="11" width="5.140625" style="8" bestFit="1" customWidth="1"/>
    <col min="12" max="12" width="6.8515625" style="8" bestFit="1" customWidth="1"/>
    <col min="13" max="13" width="10.8515625" style="8" customWidth="1"/>
    <col min="14" max="14" width="10.7109375" style="8" customWidth="1"/>
    <col min="15" max="15" width="12.140625" style="8" customWidth="1"/>
    <col min="16" max="16" width="23.140625" style="8" customWidth="1"/>
    <col min="17" max="17" width="2.421875" style="8" customWidth="1"/>
    <col min="18" max="25" width="12.421875" style="8" customWidth="1"/>
    <col min="26" max="26" width="11.140625" style="8" customWidth="1"/>
    <col min="27" max="34" width="12.7109375" style="8" bestFit="1" customWidth="1"/>
    <col min="35" max="35" width="12.00390625" style="8" bestFit="1" customWidth="1"/>
    <col min="36" max="16384" width="9.140625" style="8" customWidth="1"/>
  </cols>
  <sheetData>
    <row r="1" spans="2:3" ht="24.75" customHeight="1">
      <c r="B1" s="71" t="s">
        <v>34</v>
      </c>
      <c r="C1" s="9"/>
    </row>
    <row r="2" spans="1:16" ht="25.5">
      <c r="A2" s="10" t="s">
        <v>3</v>
      </c>
      <c r="B2" s="10" t="s">
        <v>4</v>
      </c>
      <c r="C2" s="12" t="s">
        <v>5</v>
      </c>
      <c r="D2" s="10" t="s">
        <v>6</v>
      </c>
      <c r="E2" s="10">
        <v>2</v>
      </c>
      <c r="F2" s="10" t="s">
        <v>7</v>
      </c>
      <c r="G2" s="10">
        <v>3</v>
      </c>
      <c r="H2" s="10" t="s">
        <v>8</v>
      </c>
      <c r="I2" s="10">
        <v>4</v>
      </c>
      <c r="J2" s="10" t="s">
        <v>9</v>
      </c>
      <c r="K2" s="10">
        <v>5</v>
      </c>
      <c r="L2" s="10" t="s">
        <v>10</v>
      </c>
      <c r="M2" s="11" t="s">
        <v>11</v>
      </c>
      <c r="N2" s="11" t="s">
        <v>1</v>
      </c>
      <c r="O2" s="11" t="s">
        <v>16</v>
      </c>
      <c r="P2" s="56" t="s">
        <v>12</v>
      </c>
    </row>
    <row r="3" spans="1:17" ht="12.75" customHeight="1">
      <c r="A3" s="75" t="s">
        <v>32</v>
      </c>
      <c r="B3" s="76">
        <v>2</v>
      </c>
      <c r="C3" s="54">
        <v>23</v>
      </c>
      <c r="D3" s="20">
        <v>1</v>
      </c>
      <c r="E3" s="44"/>
      <c r="F3" s="33"/>
      <c r="G3" s="44"/>
      <c r="H3" s="52">
        <f aca="true" t="shared" si="0" ref="H3:H9">G3/B3</f>
        <v>0</v>
      </c>
      <c r="I3" s="44"/>
      <c r="J3" s="52">
        <f>I3/B3</f>
        <v>0</v>
      </c>
      <c r="K3" s="44">
        <v>2</v>
      </c>
      <c r="L3" s="46">
        <f>K3/B3</f>
        <v>1</v>
      </c>
      <c r="M3" s="77">
        <v>5</v>
      </c>
      <c r="N3" s="33">
        <f aca="true" t="shared" si="1" ref="N3:N9">(I3+K3)/B3</f>
        <v>1</v>
      </c>
      <c r="O3" s="33">
        <f aca="true" t="shared" si="2" ref="O3:O9">(G3+I3+K3)/B3</f>
        <v>1</v>
      </c>
      <c r="P3" s="79" t="s">
        <v>37</v>
      </c>
      <c r="Q3" s="23">
        <v>16.5</v>
      </c>
    </row>
    <row r="4" spans="1:17" ht="12.75" customHeight="1">
      <c r="A4" s="2" t="s">
        <v>26</v>
      </c>
      <c r="B4" s="30">
        <v>1</v>
      </c>
      <c r="C4" s="54">
        <v>22</v>
      </c>
      <c r="D4" s="20">
        <v>2</v>
      </c>
      <c r="E4" s="44"/>
      <c r="F4" s="33"/>
      <c r="G4" s="44"/>
      <c r="H4" s="52">
        <f t="shared" si="0"/>
        <v>0</v>
      </c>
      <c r="I4" s="44"/>
      <c r="J4" s="52">
        <f>I4/B4</f>
        <v>0</v>
      </c>
      <c r="K4" s="44">
        <v>1</v>
      </c>
      <c r="L4" s="46">
        <f>K4/B4</f>
        <v>1</v>
      </c>
      <c r="M4" s="77">
        <v>5</v>
      </c>
      <c r="N4" s="33">
        <f t="shared" si="1"/>
        <v>1</v>
      </c>
      <c r="O4" s="33">
        <f t="shared" si="2"/>
        <v>1</v>
      </c>
      <c r="P4" s="80"/>
      <c r="Q4" s="23">
        <v>16.5</v>
      </c>
    </row>
    <row r="5" spans="1:17" ht="12.75" customHeight="1">
      <c r="A5" s="2" t="s">
        <v>30</v>
      </c>
      <c r="B5" s="30">
        <v>5</v>
      </c>
      <c r="C5" s="54">
        <v>18.2</v>
      </c>
      <c r="D5" s="20">
        <v>3</v>
      </c>
      <c r="E5" s="44"/>
      <c r="F5" s="33"/>
      <c r="G5" s="44"/>
      <c r="H5" s="52">
        <f t="shared" si="0"/>
        <v>0</v>
      </c>
      <c r="I5" s="44">
        <v>3</v>
      </c>
      <c r="J5" s="52">
        <f>I5/B5</f>
        <v>0.6</v>
      </c>
      <c r="K5" s="44">
        <v>2</v>
      </c>
      <c r="L5" s="46">
        <f>K5/B5</f>
        <v>0.4</v>
      </c>
      <c r="M5" s="77">
        <v>4.4</v>
      </c>
      <c r="N5" s="33">
        <f t="shared" si="1"/>
        <v>1</v>
      </c>
      <c r="O5" s="33">
        <f t="shared" si="2"/>
        <v>1</v>
      </c>
      <c r="P5" s="80"/>
      <c r="Q5" s="23">
        <v>16.5</v>
      </c>
    </row>
    <row r="6" spans="1:17" ht="12.75" customHeight="1">
      <c r="A6" s="75" t="s">
        <v>31</v>
      </c>
      <c r="B6" s="76">
        <v>2</v>
      </c>
      <c r="C6" s="54">
        <v>16.5</v>
      </c>
      <c r="D6" s="20">
        <v>4</v>
      </c>
      <c r="E6" s="44"/>
      <c r="F6" s="33"/>
      <c r="G6" s="44"/>
      <c r="H6" s="52">
        <f t="shared" si="0"/>
        <v>0</v>
      </c>
      <c r="I6" s="44">
        <v>2</v>
      </c>
      <c r="J6" s="52">
        <f>I6/B6</f>
        <v>1</v>
      </c>
      <c r="K6" s="44"/>
      <c r="L6" s="46">
        <f>K6/B6</f>
        <v>0</v>
      </c>
      <c r="M6" s="77">
        <v>4</v>
      </c>
      <c r="N6" s="33">
        <f t="shared" si="1"/>
        <v>1</v>
      </c>
      <c r="O6" s="33">
        <f t="shared" si="2"/>
        <v>1</v>
      </c>
      <c r="P6" s="80"/>
      <c r="Q6" s="23">
        <v>16.5</v>
      </c>
    </row>
    <row r="7" spans="1:17" ht="12.75" customHeight="1">
      <c r="A7" s="47" t="s">
        <v>25</v>
      </c>
      <c r="B7" s="30">
        <v>2</v>
      </c>
      <c r="C7" s="54">
        <v>9.5</v>
      </c>
      <c r="D7" s="20">
        <v>5</v>
      </c>
      <c r="E7" s="44"/>
      <c r="F7" s="33"/>
      <c r="G7" s="44">
        <v>2</v>
      </c>
      <c r="H7" s="52">
        <f t="shared" si="0"/>
        <v>1</v>
      </c>
      <c r="I7" s="44"/>
      <c r="J7" s="52">
        <f>I7/B7</f>
        <v>0</v>
      </c>
      <c r="K7" s="44"/>
      <c r="L7" s="46">
        <f>K7/B7</f>
        <v>0</v>
      </c>
      <c r="M7" s="77">
        <v>3</v>
      </c>
      <c r="N7" s="33">
        <f t="shared" si="1"/>
        <v>0</v>
      </c>
      <c r="O7" s="33">
        <f t="shared" si="2"/>
        <v>1</v>
      </c>
      <c r="P7" s="80"/>
      <c r="Q7" s="23">
        <v>16.5</v>
      </c>
    </row>
    <row r="8" spans="1:17" ht="12.75" customHeight="1">
      <c r="A8" s="47" t="s">
        <v>39</v>
      </c>
      <c r="B8" s="30">
        <v>1</v>
      </c>
      <c r="C8" s="54">
        <v>7</v>
      </c>
      <c r="D8" s="20">
        <v>6</v>
      </c>
      <c r="E8" s="44"/>
      <c r="F8" s="33"/>
      <c r="G8" s="44">
        <v>1</v>
      </c>
      <c r="H8" s="52">
        <f t="shared" si="0"/>
        <v>1</v>
      </c>
      <c r="I8" s="44"/>
      <c r="J8" s="52"/>
      <c r="K8" s="44"/>
      <c r="L8" s="46"/>
      <c r="M8" s="77">
        <v>3</v>
      </c>
      <c r="N8" s="33">
        <f t="shared" si="1"/>
        <v>0</v>
      </c>
      <c r="O8" s="33">
        <f t="shared" si="2"/>
        <v>1</v>
      </c>
      <c r="P8" s="80"/>
      <c r="Q8" s="23">
        <v>16.5</v>
      </c>
    </row>
    <row r="9" spans="1:17" ht="12.75" customHeight="1">
      <c r="A9" s="13" t="s">
        <v>20</v>
      </c>
      <c r="B9" s="18">
        <f>SUM(B3:B8)</f>
        <v>13</v>
      </c>
      <c r="C9" s="55">
        <v>16.8</v>
      </c>
      <c r="D9" s="19"/>
      <c r="E9" s="18">
        <f>SUM(E3:E8)</f>
        <v>0</v>
      </c>
      <c r="F9" s="42">
        <f>E9/B9</f>
        <v>0</v>
      </c>
      <c r="G9" s="18">
        <f>SUM(G3:G8)</f>
        <v>3</v>
      </c>
      <c r="H9" s="42">
        <f t="shared" si="0"/>
        <v>0.23076923076923078</v>
      </c>
      <c r="I9" s="18">
        <f>SUM(I3:I8)</f>
        <v>5</v>
      </c>
      <c r="J9" s="42">
        <f>I9/B9</f>
        <v>0.38461538461538464</v>
      </c>
      <c r="K9" s="18">
        <f>SUM(K3:K8)</f>
        <v>5</v>
      </c>
      <c r="L9" s="42">
        <f>K9/B9</f>
        <v>0.38461538461538464</v>
      </c>
      <c r="M9" s="55">
        <v>4.2</v>
      </c>
      <c r="N9" s="42">
        <f t="shared" si="1"/>
        <v>0.7692307692307693</v>
      </c>
      <c r="O9" s="72">
        <f t="shared" si="2"/>
        <v>1</v>
      </c>
      <c r="P9" s="80"/>
      <c r="Q9" s="23"/>
    </row>
    <row r="10" spans="6:17" ht="12.75" customHeight="1">
      <c r="F10" s="15"/>
      <c r="P10" s="80"/>
      <c r="Q10" s="23"/>
    </row>
    <row r="11" spans="16:17" ht="12.75" customHeight="1">
      <c r="P11" s="81"/>
      <c r="Q11" s="23"/>
    </row>
    <row r="12" ht="12.75">
      <c r="Q12" s="23"/>
    </row>
    <row r="13" ht="12.75">
      <c r="Q13" s="23"/>
    </row>
    <row r="14" spans="1:17" s="14" customFormat="1" ht="35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23"/>
    </row>
    <row r="15" ht="16.5" customHeight="1"/>
    <row r="16" ht="10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spans="1:4" ht="13.5" customHeight="1">
      <c r="A29" s="6" t="s">
        <v>0</v>
      </c>
      <c r="B29" s="7" t="s">
        <v>28</v>
      </c>
      <c r="C29" s="7"/>
      <c r="D29"/>
    </row>
    <row r="30" ht="13.5" customHeight="1"/>
    <row r="31" ht="13.5" customHeight="1"/>
    <row r="32" ht="13.5" customHeight="1"/>
    <row r="38" spans="1:3" ht="12.75">
      <c r="A38" s="6"/>
      <c r="B38" s="7"/>
      <c r="C38" s="7"/>
    </row>
  </sheetData>
  <sheetProtection/>
  <mergeCells count="1">
    <mergeCell ref="P3:P11"/>
  </mergeCells>
  <printOptions/>
  <pageMargins left="0.5905511811023623" right="0" top="0.3937007874015748" bottom="0" header="0.5118110236220472" footer="0.5118110236220472"/>
  <pageSetup fitToHeight="1" fitToWidth="1" horizontalDpi="600" verticalDpi="6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Q38"/>
  <sheetViews>
    <sheetView zoomScalePageLayoutView="0" workbookViewId="0" topLeftCell="A1">
      <selection activeCell="P15" sqref="P15"/>
    </sheetView>
  </sheetViews>
  <sheetFormatPr defaultColWidth="9.140625" defaultRowHeight="12.75"/>
  <cols>
    <col min="1" max="1" width="29.00390625" style="0" customWidth="1"/>
    <col min="2" max="2" width="11.140625" style="0" customWidth="1"/>
    <col min="3" max="3" width="11.57421875" style="0" customWidth="1"/>
    <col min="4" max="4" width="11.7109375" style="0" bestFit="1" customWidth="1"/>
    <col min="5" max="5" width="6.421875" style="0" customWidth="1"/>
    <col min="6" max="6" width="6.28125" style="0" customWidth="1"/>
    <col min="7" max="7" width="5.28125" style="0" customWidth="1"/>
    <col min="8" max="8" width="7.28125" style="0" bestFit="1" customWidth="1"/>
    <col min="9" max="9" width="5.8515625" style="0" customWidth="1"/>
    <col min="10" max="10" width="7.00390625" style="0" customWidth="1"/>
    <col min="11" max="11" width="5.28125" style="0" customWidth="1"/>
    <col min="12" max="12" width="7.00390625" style="0" customWidth="1"/>
    <col min="13" max="13" width="10.421875" style="0" customWidth="1"/>
    <col min="14" max="14" width="11.00390625" style="0" customWidth="1"/>
    <col min="15" max="15" width="11.8515625" style="0" customWidth="1"/>
    <col min="16" max="16" width="23.7109375" style="0" customWidth="1"/>
    <col min="17" max="17" width="2.421875" style="0" customWidth="1"/>
    <col min="18" max="25" width="12.421875" style="0" customWidth="1"/>
    <col min="26" max="26" width="11.140625" style="0" customWidth="1"/>
    <col min="27" max="34" width="12.7109375" style="0" bestFit="1" customWidth="1"/>
    <col min="35" max="35" width="12.00390625" style="0" bestFit="1" customWidth="1"/>
  </cols>
  <sheetData>
    <row r="1" spans="2:3" s="8" customFormat="1" ht="24.75" customHeight="1">
      <c r="B1" s="78" t="s">
        <v>35</v>
      </c>
      <c r="C1" s="9"/>
    </row>
    <row r="2" spans="3:15" ht="12.75">
      <c r="C2" s="1"/>
      <c r="O2" s="1"/>
    </row>
    <row r="3" spans="1:17" ht="25.5">
      <c r="A3" s="3" t="s">
        <v>3</v>
      </c>
      <c r="B3" s="3" t="s">
        <v>4</v>
      </c>
      <c r="C3" s="12" t="s">
        <v>5</v>
      </c>
      <c r="D3" s="10" t="s">
        <v>6</v>
      </c>
      <c r="E3" s="10">
        <v>2</v>
      </c>
      <c r="F3" s="10" t="s">
        <v>7</v>
      </c>
      <c r="G3" s="10">
        <v>3</v>
      </c>
      <c r="H3" s="10" t="s">
        <v>8</v>
      </c>
      <c r="I3" s="10">
        <v>4</v>
      </c>
      <c r="J3" s="10" t="s">
        <v>9</v>
      </c>
      <c r="K3" s="10">
        <v>5</v>
      </c>
      <c r="L3" s="10" t="s">
        <v>10</v>
      </c>
      <c r="M3" s="10" t="s">
        <v>11</v>
      </c>
      <c r="N3" s="12" t="s">
        <v>1</v>
      </c>
      <c r="O3" s="11" t="s">
        <v>16</v>
      </c>
      <c r="P3" s="51" t="s">
        <v>12</v>
      </c>
      <c r="Q3" s="31"/>
    </row>
    <row r="4" spans="1:17" ht="12.75" customHeight="1">
      <c r="A4" s="47" t="s">
        <v>21</v>
      </c>
      <c r="B4" s="30">
        <v>2</v>
      </c>
      <c r="C4" s="54">
        <v>19.5</v>
      </c>
      <c r="D4" s="20">
        <v>1</v>
      </c>
      <c r="E4" s="44"/>
      <c r="F4" s="33"/>
      <c r="G4" s="44"/>
      <c r="H4" s="33"/>
      <c r="I4" s="44"/>
      <c r="J4" s="33"/>
      <c r="K4" s="44">
        <v>2</v>
      </c>
      <c r="L4" s="33">
        <v>1</v>
      </c>
      <c r="M4" s="54">
        <v>5</v>
      </c>
      <c r="N4" s="53">
        <v>1</v>
      </c>
      <c r="O4" s="73">
        <v>1</v>
      </c>
      <c r="P4" s="79" t="s">
        <v>38</v>
      </c>
      <c r="Q4" s="22">
        <v>16.5</v>
      </c>
    </row>
    <row r="5" spans="1:17" ht="12.75">
      <c r="A5" s="2" t="s">
        <v>29</v>
      </c>
      <c r="B5" s="30">
        <v>1</v>
      </c>
      <c r="C5" s="54">
        <v>7</v>
      </c>
      <c r="D5" s="20">
        <v>2</v>
      </c>
      <c r="E5" s="44"/>
      <c r="F5" s="33"/>
      <c r="G5" s="44">
        <v>1</v>
      </c>
      <c r="H5" s="33">
        <v>1</v>
      </c>
      <c r="I5" s="44"/>
      <c r="J5" s="52"/>
      <c r="K5" s="44"/>
      <c r="L5" s="33"/>
      <c r="M5" s="54">
        <v>3</v>
      </c>
      <c r="N5" s="53">
        <v>0</v>
      </c>
      <c r="O5" s="73">
        <v>1</v>
      </c>
      <c r="P5" s="80"/>
      <c r="Q5" s="22">
        <v>16.5</v>
      </c>
    </row>
    <row r="6" spans="1:17" ht="15">
      <c r="A6" s="13" t="s">
        <v>17</v>
      </c>
      <c r="B6" s="18">
        <f>SUM(B4:B5)</f>
        <v>3</v>
      </c>
      <c r="C6" s="55">
        <v>15.3</v>
      </c>
      <c r="D6" s="17"/>
      <c r="E6" s="18">
        <f>SUM(E4:E5)</f>
        <v>0</v>
      </c>
      <c r="F6" s="32">
        <f>E6/B6</f>
        <v>0</v>
      </c>
      <c r="G6" s="18">
        <f>SUM(G4:G5)</f>
        <v>1</v>
      </c>
      <c r="H6" s="45">
        <f>G6/B6</f>
        <v>0.3333333333333333</v>
      </c>
      <c r="I6" s="18">
        <f>SUM(I4:I5)</f>
        <v>0</v>
      </c>
      <c r="J6" s="43">
        <f>I6/B6</f>
        <v>0</v>
      </c>
      <c r="K6" s="18">
        <f>SUM(K4:K5)</f>
        <v>2</v>
      </c>
      <c r="L6" s="43">
        <f>K6/B6</f>
        <v>0.6666666666666666</v>
      </c>
      <c r="M6" s="55">
        <v>4.3</v>
      </c>
      <c r="N6" s="32">
        <f>(I6+K6)/B6</f>
        <v>0.6666666666666666</v>
      </c>
      <c r="O6" s="74">
        <f>(G6+I6+K6)/B6</f>
        <v>1</v>
      </c>
      <c r="P6" s="80"/>
      <c r="Q6" s="22"/>
    </row>
    <row r="7" spans="7:17" ht="12.75">
      <c r="G7" s="4"/>
      <c r="P7" s="80"/>
      <c r="Q7" s="22"/>
    </row>
    <row r="8" spans="16:17" ht="12.75">
      <c r="P8" s="80"/>
      <c r="Q8" s="22"/>
    </row>
    <row r="9" spans="16:17" ht="12.75">
      <c r="P9" s="81"/>
      <c r="Q9" s="22"/>
    </row>
    <row r="10" ht="33.75" customHeight="1">
      <c r="P10" s="5"/>
    </row>
    <row r="11" ht="12.75">
      <c r="P11" s="5"/>
    </row>
    <row r="12" ht="12.75">
      <c r="P12" s="5"/>
    </row>
    <row r="13" ht="12.75">
      <c r="P13" s="5"/>
    </row>
    <row r="14" ht="12.75">
      <c r="P14" s="16"/>
    </row>
    <row r="15" ht="12.75">
      <c r="P15" s="16"/>
    </row>
    <row r="16" ht="12.75">
      <c r="P16" s="16"/>
    </row>
    <row r="17" ht="12.75">
      <c r="P17" s="26"/>
    </row>
    <row r="18" ht="12.75">
      <c r="P18" s="5"/>
    </row>
    <row r="19" ht="12.75">
      <c r="P19" s="25"/>
    </row>
    <row r="20" ht="12.75">
      <c r="P20" s="5"/>
    </row>
    <row r="21" ht="12.75">
      <c r="P21" s="16"/>
    </row>
    <row r="22" ht="12.75">
      <c r="P22" s="16"/>
    </row>
    <row r="23" spans="1:16" ht="12.75">
      <c r="A23" s="6" t="s">
        <v>0</v>
      </c>
      <c r="B23" s="7" t="s">
        <v>28</v>
      </c>
      <c r="P23" s="16"/>
    </row>
    <row r="24" ht="12.75">
      <c r="P24" s="27"/>
    </row>
    <row r="25" ht="12.75">
      <c r="P25" s="5"/>
    </row>
    <row r="26" ht="12.75">
      <c r="P26" s="25"/>
    </row>
    <row r="27" ht="12.75">
      <c r="P27" s="5"/>
    </row>
    <row r="28" ht="12.75">
      <c r="P28" s="24"/>
    </row>
    <row r="29" spans="3:16" ht="12.75">
      <c r="C29" s="7"/>
      <c r="P29" s="28"/>
    </row>
    <row r="30" ht="12.75">
      <c r="P30" s="24"/>
    </row>
    <row r="31" ht="12.75">
      <c r="P31" s="29"/>
    </row>
    <row r="32" ht="12.75">
      <c r="P32" s="5"/>
    </row>
    <row r="33" ht="12.75">
      <c r="P33" s="25"/>
    </row>
    <row r="34" ht="12.75">
      <c r="P34" s="5"/>
    </row>
    <row r="35" ht="12.75">
      <c r="P35" s="24"/>
    </row>
    <row r="36" ht="12.75">
      <c r="P36" s="24"/>
    </row>
    <row r="37" ht="12.75">
      <c r="P37" s="24"/>
    </row>
    <row r="38" ht="12.75">
      <c r="P38" s="29"/>
    </row>
  </sheetData>
  <sheetProtection/>
  <mergeCells count="1">
    <mergeCell ref="P4:P9"/>
  </mergeCells>
  <printOptions/>
  <pageMargins left="0.5905511811023623" right="0" top="0.3937007874015748" bottom="0" header="0.5118110236220472" footer="0.5118110236220472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</cp:lastModifiedBy>
  <cp:lastPrinted>2012-06-23T20:16:02Z</cp:lastPrinted>
  <dcterms:created xsi:type="dcterms:W3CDTF">1996-10-08T23:32:33Z</dcterms:created>
  <dcterms:modified xsi:type="dcterms:W3CDTF">2012-06-25T09:36:35Z</dcterms:modified>
  <cp:category/>
  <cp:version/>
  <cp:contentType/>
  <cp:contentStatus/>
</cp:coreProperties>
</file>