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У_итоги ПУ" sheetId="1" r:id="rId1"/>
    <sheet name="РУ_итоги Н-ск" sheetId="2" r:id="rId2"/>
    <sheet name="РУ_итоги Волж" sheetId="3" r:id="rId3"/>
  </sheets>
  <definedNames/>
  <calcPr fullCalcOnLoad="1"/>
</workbook>
</file>

<file path=xl/sharedStrings.xml><?xml version="1.0" encoding="utf-8"?>
<sst xmlns="http://schemas.openxmlformats.org/spreadsheetml/2006/main" count="178" uniqueCount="77">
  <si>
    <t>исполнитель</t>
  </si>
  <si>
    <t>Пискеева Е.В.</t>
  </si>
  <si>
    <t>качество знаний</t>
  </si>
  <si>
    <t>Самарская область</t>
  </si>
  <si>
    <t>Воскресенская СОШ</t>
  </si>
  <si>
    <t>Курумоченская СОШ</t>
  </si>
  <si>
    <t>Петра-Дубравская СОШ</t>
  </si>
  <si>
    <t>Просветская СОШ</t>
  </si>
  <si>
    <t>Ровно-Владимировская ООШ</t>
  </si>
  <si>
    <t>Рождественская СОШ</t>
  </si>
  <si>
    <t>Смышляевская СОШ №3</t>
  </si>
  <si>
    <t>Смышляевская ООШ №2</t>
  </si>
  <si>
    <t>Спиридоновская СОШ</t>
  </si>
  <si>
    <t>Сухо-Вязовская СОШ</t>
  </si>
  <si>
    <t>Черновская СОШ</t>
  </si>
  <si>
    <t>Чернореченская СОШ</t>
  </si>
  <si>
    <t>ОУ</t>
  </si>
  <si>
    <t>количество участников</t>
  </si>
  <si>
    <t>средний балл</t>
  </si>
  <si>
    <t>рейтинг</t>
  </si>
  <si>
    <t>% "2"</t>
  </si>
  <si>
    <t>% "3"</t>
  </si>
  <si>
    <t>% "4"</t>
  </si>
  <si>
    <t>% "5"</t>
  </si>
  <si>
    <t>средняя оценка</t>
  </si>
  <si>
    <t>лучший результат</t>
  </si>
  <si>
    <t>г.о.Новокуйбышевск</t>
  </si>
  <si>
    <t>м.р. Волжский</t>
  </si>
  <si>
    <t>Поволжское управление</t>
  </si>
  <si>
    <t>уровень обученности</t>
  </si>
  <si>
    <t>ИТОГО по м.р. Волжский</t>
  </si>
  <si>
    <t>Пискеева Е.В., 8(84635)6-60-51</t>
  </si>
  <si>
    <t>2010г</t>
  </si>
  <si>
    <t>2009г</t>
  </si>
  <si>
    <t>ИТОГО Поволжское управление</t>
  </si>
  <si>
    <r>
      <t xml:space="preserve">ИТОГО по г.о. Новокуйбышевск
</t>
    </r>
    <r>
      <rPr>
        <sz val="8"/>
        <rFont val="Arial"/>
        <family val="2"/>
      </rPr>
      <t>(без вечернего отделения)</t>
    </r>
  </si>
  <si>
    <t>ИТОГО по г.о. Новокуйбышевск</t>
  </si>
  <si>
    <t>средняя отметка</t>
  </si>
  <si>
    <t>Рощинская СОШ</t>
  </si>
  <si>
    <t>Лопатинская СОШ</t>
  </si>
  <si>
    <t>Дубово-Уметская СОШ</t>
  </si>
  <si>
    <t>Подъем-Михайловская СОШ</t>
  </si>
  <si>
    <t>Смышляевская СОШ №1</t>
  </si>
  <si>
    <t>2011г</t>
  </si>
  <si>
    <t>Результаты ГИА 2012 по русскому языку выпускников 9 классов Поволжского управления</t>
  </si>
  <si>
    <t>2012г</t>
  </si>
  <si>
    <t>Октябрьская ООШ</t>
  </si>
  <si>
    <t>Яблоново-Овражская ООШ</t>
  </si>
  <si>
    <t>Верхнеподстепновская ООШ</t>
  </si>
  <si>
    <t>Журавлевская ООШ</t>
  </si>
  <si>
    <t>СОШ №3</t>
  </si>
  <si>
    <t>ООШ №4</t>
  </si>
  <si>
    <t>СОШ №5</t>
  </si>
  <si>
    <t>СОШ №7</t>
  </si>
  <si>
    <t>СОШ №8</t>
  </si>
  <si>
    <t>ООШ №11</t>
  </si>
  <si>
    <t>гимназия №1</t>
  </si>
  <si>
    <t>СОШ №17</t>
  </si>
  <si>
    <t>ООШ №6</t>
  </si>
  <si>
    <t>ООШ №9</t>
  </si>
  <si>
    <t>ООШ №12</t>
  </si>
  <si>
    <t>ООШ №13</t>
  </si>
  <si>
    <t>ООШ №15</t>
  </si>
  <si>
    <t>ООШ №18</t>
  </si>
  <si>
    <t>ООШ №19</t>
  </si>
  <si>
    <t>ООШ №20</t>
  </si>
  <si>
    <t>ООШ №21</t>
  </si>
  <si>
    <t>СОШ №17  (вечернее отделение)</t>
  </si>
  <si>
    <t>Результаты ГИА 2012 по русскому языку выпускников 9 классов г.о. Новокуйбышевск</t>
  </si>
  <si>
    <t>Результаты ГИА 2012 по русскому языку выпускников 9 классов м.р.Волжский</t>
  </si>
  <si>
    <t>max-42</t>
  </si>
  <si>
    <t>max-41</t>
  </si>
  <si>
    <t>max-44</t>
  </si>
  <si>
    <t>max-45</t>
  </si>
  <si>
    <r>
      <t xml:space="preserve">ИТОГО Поволжское управление
</t>
    </r>
    <r>
      <rPr>
        <i/>
        <sz val="8"/>
        <rFont val="Arial"/>
        <family val="2"/>
      </rPr>
      <t>(без вечернего отделения)</t>
    </r>
  </si>
  <si>
    <r>
      <t xml:space="preserve">max 42 балла = 100% 
26 чел:
</t>
    </r>
    <r>
      <rPr>
        <sz val="10"/>
        <rFont val="Arial"/>
        <family val="2"/>
      </rPr>
      <t xml:space="preserve">Рощинская СОШ- 9 чел
Дубово-Уметская СОШ- 1 чел
Подъем-Михайловская СОШ- 2 чел
Курумоченская СОШ- 1 чел
Смышляевская СОШ №1- 5чел
Петра-Дубравская СОШ- 4 чел
Смышляевская СОШ №3- 1 чел
Черновская СОШ- 2 чел
Ровно-Владимировская ООШ- 1чел
</t>
    </r>
  </si>
  <si>
    <r>
      <t xml:space="preserve">max 42 балла = 100% 
50 чел:.
</t>
    </r>
    <r>
      <rPr>
        <sz val="10"/>
        <rFont val="Arial"/>
        <family val="2"/>
      </rPr>
      <t>СОШ №3- 3 чел
ООШ №4- 3 чел
СОШ №5 -1 чел
СОШ №7 -2 чел
СОШ №8 -4 чел
ООШ №11 -1 чел
гимназия №1- 12 чел
СОШ №17 -1 чел
ООШ №9 - 1 чел
ООШ №18- 6 чел
ООШ №19 -3 чел
ООШ №21 -13 чел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</si>
</sst>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%"/>
    <numFmt numFmtId="188" formatCode="_(* #,##0.000_);_(* \(#,##0.000\);_(* &quot;-&quot;??_);_(@_)"/>
    <numFmt numFmtId="189" formatCode="0.00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7.25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sz val="8"/>
      <color indexed="8"/>
      <name val="Arial Cyr"/>
      <family val="0"/>
    </font>
    <font>
      <sz val="18"/>
      <color indexed="8"/>
      <name val="Arial Cyr"/>
      <family val="0"/>
    </font>
    <font>
      <sz val="15.25"/>
      <color indexed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8.75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0" xfId="52" applyAlignment="1">
      <alignment horizontal="right"/>
      <protection/>
    </xf>
    <xf numFmtId="0" fontId="0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11" xfId="52" applyFont="1" applyBorder="1">
      <alignment/>
      <protection/>
    </xf>
    <xf numFmtId="0" fontId="0" fillId="33" borderId="10" xfId="52" applyFill="1" applyBorder="1" applyAlignment="1">
      <alignment horizontal="center" vertical="center" wrapText="1"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left" vertical="top" wrapText="1"/>
      <protection/>
    </xf>
    <xf numFmtId="0" fontId="0" fillId="0" borderId="12" xfId="52" applyBorder="1" applyAlignment="1">
      <alignment horizontal="left" vertical="top" wrapText="1"/>
      <protection/>
    </xf>
    <xf numFmtId="181" fontId="0" fillId="0" borderId="12" xfId="52" applyNumberFormat="1" applyBorder="1">
      <alignment/>
      <protection/>
    </xf>
    <xf numFmtId="0" fontId="0" fillId="0" borderId="0" xfId="52" applyFill="1">
      <alignment/>
      <protection/>
    </xf>
    <xf numFmtId="9" fontId="0" fillId="0" borderId="0" xfId="52" applyNumberFormat="1">
      <alignment/>
      <protection/>
    </xf>
    <xf numFmtId="9" fontId="0" fillId="0" borderId="0" xfId="52" applyNumberFormat="1" applyBorder="1" applyAlignment="1">
      <alignment horizontal="left" vertical="top" wrapText="1"/>
      <protection/>
    </xf>
    <xf numFmtId="9" fontId="0" fillId="0" borderId="0" xfId="61" applyFont="1" applyBorder="1" applyAlignment="1">
      <alignment horizontal="left" vertical="top" wrapText="1"/>
    </xf>
    <xf numFmtId="9" fontId="0" fillId="0" borderId="12" xfId="61" applyFont="1" applyBorder="1" applyAlignment="1">
      <alignment horizontal="lef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9" fontId="0" fillId="0" borderId="10" xfId="63" applyFont="1" applyFill="1" applyBorder="1" applyAlignment="1">
      <alignment horizontal="center" vertical="center"/>
    </xf>
    <xf numFmtId="0" fontId="62" fillId="0" borderId="0" xfId="52" applyFont="1">
      <alignment/>
      <protection/>
    </xf>
    <xf numFmtId="0" fontId="62" fillId="0" borderId="0" xfId="0" applyFont="1" applyAlignment="1">
      <alignment/>
    </xf>
    <xf numFmtId="0" fontId="1" fillId="0" borderId="13" xfId="52" applyFont="1" applyBorder="1" applyAlignment="1">
      <alignment wrapText="1"/>
      <protection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" fontId="1" fillId="0" borderId="13" xfId="56" applyNumberFormat="1" applyFont="1" applyFill="1" applyBorder="1" applyAlignment="1">
      <alignment horizontal="center" vertical="center"/>
      <protection/>
    </xf>
    <xf numFmtId="9" fontId="1" fillId="0" borderId="13" xfId="65" applyFont="1" applyFill="1" applyBorder="1" applyAlignment="1">
      <alignment horizontal="center" vertical="center"/>
    </xf>
    <xf numFmtId="9" fontId="0" fillId="0" borderId="14" xfId="63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7" fontId="7" fillId="0" borderId="15" xfId="62" applyNumberFormat="1" applyFont="1" applyFill="1" applyBorder="1" applyAlignment="1">
      <alignment horizontal="center" vertical="center"/>
    </xf>
    <xf numFmtId="9" fontId="7" fillId="0" borderId="15" xfId="62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87" fontId="0" fillId="0" borderId="10" xfId="61" applyNumberFormat="1" applyFont="1" applyFill="1" applyBorder="1" applyAlignment="1">
      <alignment horizontal="center" vertical="center"/>
    </xf>
    <xf numFmtId="1" fontId="1" fillId="0" borderId="10" xfId="57" applyNumberFormat="1" applyFont="1" applyFill="1" applyBorder="1" applyAlignment="1">
      <alignment horizontal="center" vertical="center"/>
      <protection/>
    </xf>
    <xf numFmtId="187" fontId="0" fillId="0" borderId="10" xfId="63" applyNumberFormat="1" applyFont="1" applyFill="1" applyBorder="1" applyAlignment="1">
      <alignment horizontal="center" vertical="center"/>
    </xf>
    <xf numFmtId="2" fontId="1" fillId="0" borderId="13" xfId="65" applyNumberFormat="1" applyFont="1" applyFill="1" applyBorder="1" applyAlignment="1">
      <alignment horizontal="center" vertical="center"/>
    </xf>
    <xf numFmtId="187" fontId="0" fillId="0" borderId="10" xfId="61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0" fillId="0" borderId="14" xfId="0" applyNumberFormat="1" applyFill="1" applyBorder="1" applyAlignment="1">
      <alignment horizontal="center" vertical="center"/>
    </xf>
    <xf numFmtId="187" fontId="0" fillId="0" borderId="14" xfId="63" applyNumberFormat="1" applyFont="1" applyFill="1" applyBorder="1" applyAlignment="1">
      <alignment horizontal="center" vertical="center"/>
    </xf>
    <xf numFmtId="0" fontId="1" fillId="0" borderId="13" xfId="53" applyFont="1" applyFill="1" applyBorder="1" applyAlignment="1">
      <alignment horizontal="center" vertical="center" wrapText="1"/>
      <protection/>
    </xf>
    <xf numFmtId="1" fontId="7" fillId="0" borderId="13" xfId="53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9" fontId="7" fillId="0" borderId="13" xfId="62" applyFont="1" applyFill="1" applyBorder="1" applyAlignment="1">
      <alignment horizontal="center" vertical="center"/>
    </xf>
    <xf numFmtId="187" fontId="7" fillId="0" borderId="13" xfId="62" applyNumberFormat="1" applyFont="1" applyFill="1" applyBorder="1" applyAlignment="1">
      <alignment horizontal="center" vertical="center"/>
    </xf>
    <xf numFmtId="0" fontId="1" fillId="0" borderId="15" xfId="53" applyFont="1" applyFill="1" applyBorder="1" applyAlignment="1">
      <alignment horizontal="center" vertical="center" wrapText="1"/>
      <protection/>
    </xf>
    <xf numFmtId="1" fontId="7" fillId="0" borderId="15" xfId="53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9" fontId="7" fillId="0" borderId="16" xfId="62" applyFont="1" applyFill="1" applyBorder="1" applyAlignment="1">
      <alignment horizontal="center" vertical="center"/>
    </xf>
    <xf numFmtId="187" fontId="7" fillId="0" borderId="16" xfId="62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52" applyFill="1" applyBorder="1" applyAlignment="1">
      <alignment horizontal="center" vertical="center" wrapText="1"/>
      <protection/>
    </xf>
    <xf numFmtId="181" fontId="1" fillId="0" borderId="10" xfId="0" applyNumberFormat="1" applyFont="1" applyFill="1" applyBorder="1" applyAlignment="1">
      <alignment horizontal="center" vertical="center"/>
    </xf>
    <xf numFmtId="181" fontId="7" fillId="0" borderId="16" xfId="0" applyNumberFormat="1" applyFont="1" applyFill="1" applyBorder="1" applyAlignment="1">
      <alignment horizontal="center" vertical="center"/>
    </xf>
    <xf numFmtId="181" fontId="1" fillId="0" borderId="10" xfId="61" applyNumberFormat="1" applyFont="1" applyBorder="1" applyAlignment="1">
      <alignment horizontal="center" vertical="center"/>
    </xf>
    <xf numFmtId="181" fontId="1" fillId="0" borderId="13" xfId="65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1" fillId="0" borderId="13" xfId="56" applyNumberFormat="1" applyFont="1" applyFill="1" applyBorder="1" applyAlignment="1">
      <alignment horizontal="center" vertical="center"/>
      <protection/>
    </xf>
    <xf numFmtId="0" fontId="1" fillId="0" borderId="14" xfId="52" applyFont="1" applyBorder="1" applyAlignment="1">
      <alignment wrapText="1"/>
      <protection/>
    </xf>
    <xf numFmtId="1" fontId="1" fillId="0" borderId="14" xfId="56" applyNumberFormat="1" applyFont="1" applyFill="1" applyBorder="1" applyAlignment="1">
      <alignment horizontal="center" vertical="center"/>
      <protection/>
    </xf>
    <xf numFmtId="181" fontId="1" fillId="0" borderId="14" xfId="65" applyNumberFormat="1" applyFont="1" applyFill="1" applyBorder="1" applyAlignment="1">
      <alignment horizontal="center" vertical="center"/>
    </xf>
    <xf numFmtId="2" fontId="1" fillId="0" borderId="14" xfId="65" applyNumberFormat="1" applyFont="1" applyFill="1" applyBorder="1" applyAlignment="1">
      <alignment horizontal="center" vertical="center"/>
    </xf>
    <xf numFmtId="9" fontId="1" fillId="0" borderId="14" xfId="65" applyFont="1" applyFill="1" applyBorder="1" applyAlignment="1">
      <alignment horizontal="center" vertical="center"/>
    </xf>
    <xf numFmtId="181" fontId="1" fillId="0" borderId="14" xfId="56" applyNumberFormat="1" applyFont="1" applyFill="1" applyBorder="1" applyAlignment="1">
      <alignment horizontal="center" vertical="center"/>
      <protection/>
    </xf>
    <xf numFmtId="187" fontId="1" fillId="0" borderId="14" xfId="65" applyNumberFormat="1" applyFont="1" applyFill="1" applyBorder="1" applyAlignment="1">
      <alignment horizontal="center" vertical="center"/>
    </xf>
    <xf numFmtId="187" fontId="1" fillId="0" borderId="13" xfId="65" applyNumberFormat="1" applyFont="1" applyFill="1" applyBorder="1" applyAlignment="1">
      <alignment horizontal="center" vertical="center"/>
    </xf>
    <xf numFmtId="0" fontId="1" fillId="0" borderId="11" xfId="52" applyFont="1" applyBorder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187" fontId="0" fillId="0" borderId="0" xfId="52" applyNumberFormat="1" applyFill="1" applyBorder="1" applyAlignment="1">
      <alignment horizontal="center" vertical="center" wrapText="1"/>
      <protection/>
    </xf>
    <xf numFmtId="187" fontId="0" fillId="0" borderId="12" xfId="52" applyNumberFormat="1" applyFill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center" vertical="center" wrapText="1"/>
      <protection/>
    </xf>
    <xf numFmtId="0" fontId="0" fillId="0" borderId="12" xfId="52" applyFill="1" applyBorder="1" applyAlignment="1">
      <alignment horizontal="center" vertical="center" wrapText="1"/>
      <protection/>
    </xf>
    <xf numFmtId="181" fontId="0" fillId="0" borderId="0" xfId="52" applyNumberFormat="1" applyFill="1" applyBorder="1" applyAlignment="1">
      <alignment horizontal="center" vertical="center" wrapText="1"/>
      <protection/>
    </xf>
    <xf numFmtId="181" fontId="0" fillId="0" borderId="0" xfId="0" applyNumberFormat="1" applyFill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81" fontId="0" fillId="0" borderId="12" xfId="52" applyNumberFormat="1" applyFill="1" applyBorder="1" applyAlignment="1">
      <alignment horizontal="center" vertical="center" wrapText="1"/>
      <protection/>
    </xf>
    <xf numFmtId="181" fontId="0" fillId="0" borderId="12" xfId="0" applyNumberFormat="1" applyFill="1" applyBorder="1" applyAlignment="1">
      <alignment horizontal="center" vertical="center"/>
    </xf>
    <xf numFmtId="181" fontId="1" fillId="0" borderId="12" xfId="52" applyNumberFormat="1" applyFont="1" applyFill="1" applyBorder="1" applyAlignment="1">
      <alignment horizontal="center" vertical="center" wrapText="1"/>
      <protection/>
    </xf>
    <xf numFmtId="181" fontId="1" fillId="0" borderId="12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187" fontId="0" fillId="0" borderId="12" xfId="0" applyNumberForma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1" fontId="17" fillId="0" borderId="17" xfId="0" applyNumberFormat="1" applyFont="1" applyBorder="1" applyAlignment="1">
      <alignment horizontal="center" vertical="center"/>
    </xf>
    <xf numFmtId="181" fontId="18" fillId="0" borderId="17" xfId="61" applyNumberFormat="1" applyFont="1" applyBorder="1" applyAlignment="1">
      <alignment horizontal="center" vertical="center"/>
    </xf>
    <xf numFmtId="9" fontId="17" fillId="0" borderId="17" xfId="63" applyFont="1" applyFill="1" applyBorder="1" applyAlignment="1">
      <alignment horizontal="center" vertical="center"/>
    </xf>
    <xf numFmtId="181" fontId="17" fillId="0" borderId="17" xfId="0" applyNumberFormat="1" applyFont="1" applyBorder="1" applyAlignment="1">
      <alignment horizontal="center" vertical="center"/>
    </xf>
    <xf numFmtId="187" fontId="17" fillId="0" borderId="17" xfId="61" applyNumberFormat="1" applyFont="1" applyBorder="1" applyAlignment="1">
      <alignment horizontal="center" vertical="center"/>
    </xf>
    <xf numFmtId="187" fontId="17" fillId="0" borderId="17" xfId="61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81" fontId="1" fillId="0" borderId="14" xfId="0" applyNumberFormat="1" applyFont="1" applyFill="1" applyBorder="1" applyAlignment="1">
      <alignment horizontal="center" vertical="center"/>
    </xf>
    <xf numFmtId="181" fontId="7" fillId="0" borderId="13" xfId="53" applyNumberFormat="1" applyFont="1" applyFill="1" applyBorder="1" applyAlignment="1">
      <alignment horizontal="center" vertical="center"/>
      <protection/>
    </xf>
    <xf numFmtId="181" fontId="7" fillId="0" borderId="15" xfId="53" applyNumberFormat="1" applyFont="1" applyFill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" fillId="0" borderId="11" xfId="52" applyFont="1" applyBorder="1" applyAlignment="1">
      <alignment horizontal="left" vertical="center"/>
      <protection/>
    </xf>
    <xf numFmtId="0" fontId="0" fillId="0" borderId="0" xfId="52" applyBorder="1" applyAlignment="1">
      <alignment horizontal="left" vertical="center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left" vertical="center" wrapText="1"/>
      <protection/>
    </xf>
    <xf numFmtId="0" fontId="0" fillId="0" borderId="0" xfId="52" applyAlignment="1">
      <alignment horizontal="left" vertical="center"/>
      <protection/>
    </xf>
    <xf numFmtId="18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52" applyFont="1" applyBorder="1" applyAlignment="1">
      <alignment horizontal="center" vertical="center" wrapText="1"/>
      <protection/>
    </xf>
    <xf numFmtId="181" fontId="0" fillId="0" borderId="14" xfId="0" applyNumberFormat="1" applyFont="1" applyFill="1" applyBorder="1" applyAlignment="1">
      <alignment horizontal="center" vertical="center"/>
    </xf>
    <xf numFmtId="1" fontId="1" fillId="0" borderId="10" xfId="61" applyNumberFormat="1" applyFont="1" applyBorder="1" applyAlignment="1">
      <alignment horizontal="center" vertical="center"/>
    </xf>
    <xf numFmtId="1" fontId="18" fillId="0" borderId="10" xfId="57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4" xfId="55"/>
    <cellStyle name="Обычный_АЛГ результаты Поволжское" xfId="56"/>
    <cellStyle name="Обычный_АЛГ результаты Поволжское 2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Процентный 2 2 2" xfId="64"/>
    <cellStyle name="Процентный 3" xfId="65"/>
    <cellStyle name="Процентный 3 2" xfId="66"/>
    <cellStyle name="Процентный 5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Динамика качества знаний за 2010-2012гг. выпускников 9 классов</a:t>
            </a:r>
          </a:p>
        </c:rich>
      </c:tx>
      <c:layout>
        <c:manualLayout>
          <c:xMode val="factor"/>
          <c:yMode val="factor"/>
          <c:x val="0.016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35"/>
          <c:w val="0.957"/>
          <c:h val="0.7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'РУ_итоги ПУ'!$R$27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'РУ_итоги ПУ'!$S$25:$U$25</c:f>
              <c:strCache/>
            </c:strRef>
          </c:cat>
          <c:val>
            <c:numRef>
              <c:f>'РУ_итоги ПУ'!$S$27:$U$27</c:f>
              <c:numCache/>
            </c:numRef>
          </c:val>
        </c:ser>
        <c:ser>
          <c:idx val="0"/>
          <c:order val="1"/>
          <c:tx>
            <c:strRef>
              <c:f>'РУ_итоги ПУ'!$R$28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'РУ_итоги ПУ'!$S$25:$U$25</c:f>
              <c:strCache/>
            </c:strRef>
          </c:cat>
          <c:val>
            <c:numRef>
              <c:f>'РУ_итоги ПУ'!$S$28:$U$28</c:f>
              <c:numCache/>
            </c:numRef>
          </c:val>
        </c:ser>
        <c:axId val="62591204"/>
        <c:axId val="26449925"/>
      </c:barChart>
      <c:lineChart>
        <c:grouping val="standard"/>
        <c:varyColors val="0"/>
        <c:ser>
          <c:idx val="2"/>
          <c:order val="2"/>
          <c:tx>
            <c:strRef>
              <c:f>'РУ_итоги ПУ'!$R$30</c:f>
              <c:strCache>
                <c:ptCount val="1"/>
                <c:pt idx="0">
                  <c:v>Самарская область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'РУ_итоги ПУ'!$S$25:$U$25</c:f>
              <c:strCache/>
            </c:strRef>
          </c:cat>
          <c:val>
            <c:numRef>
              <c:f>'РУ_итоги ПУ'!$S$30:$U$30</c:f>
              <c:numCache/>
            </c:numRef>
          </c:val>
          <c:smooth val="0"/>
        </c:ser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9925"/>
        <c:crosses val="autoZero"/>
        <c:auto val="0"/>
        <c:lblOffset val="100"/>
        <c:tickLblSkip val="1"/>
        <c:noMultiLvlLbl val="0"/>
      </c:catAx>
      <c:valAx>
        <c:axId val="264499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12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25"/>
          <c:y val="0.875"/>
          <c:w val="0.921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Динамика уровня обученности за 2010-2012гг. выпускников 9 классов</a:t>
            </a:r>
          </a:p>
        </c:rich>
      </c:tx>
      <c:layout>
        <c:manualLayout>
          <c:xMode val="factor"/>
          <c:yMode val="factor"/>
          <c:x val="0.1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695"/>
          <c:w val="0.9515"/>
          <c:h val="0.72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'РУ_итоги ПУ'!$R$38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'РУ_итоги ПУ'!$S$36:$U$36</c:f>
              <c:strCache/>
            </c:strRef>
          </c:cat>
          <c:val>
            <c:numRef>
              <c:f>'РУ_итоги ПУ'!$S$38:$U$38</c:f>
              <c:numCache/>
            </c:numRef>
          </c:val>
        </c:ser>
        <c:ser>
          <c:idx val="0"/>
          <c:order val="1"/>
          <c:tx>
            <c:strRef>
              <c:f>'РУ_итоги ПУ'!$R$39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'РУ_итоги ПУ'!$S$36:$U$36</c:f>
              <c:strCache/>
            </c:strRef>
          </c:cat>
          <c:val>
            <c:numRef>
              <c:f>'РУ_итоги ПУ'!$S$39:$U$39</c:f>
              <c:numCache/>
            </c:numRef>
          </c:val>
        </c:ser>
        <c:axId val="36722734"/>
        <c:axId val="62069151"/>
      </c:barChart>
      <c:lineChart>
        <c:grouping val="standard"/>
        <c:varyColors val="0"/>
        <c:ser>
          <c:idx val="2"/>
          <c:order val="2"/>
          <c:tx>
            <c:strRef>
              <c:f>'РУ_итоги ПУ'!$R$41</c:f>
              <c:strCache>
                <c:ptCount val="1"/>
                <c:pt idx="0">
                  <c:v>Самарская область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'РУ_итоги ПУ'!$S$36:$U$36</c:f>
              <c:strCache/>
            </c:strRef>
          </c:cat>
          <c:val>
            <c:numRef>
              <c:f>'РУ_итоги ПУ'!$S$41:$U$41</c:f>
              <c:numCache/>
            </c:numRef>
          </c:val>
          <c:smooth val="0"/>
        </c:ser>
        <c:axId val="36722734"/>
        <c:axId val="62069151"/>
      </c:line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69151"/>
        <c:crosses val="autoZero"/>
        <c:auto val="0"/>
        <c:lblOffset val="100"/>
        <c:tickLblSkip val="1"/>
        <c:noMultiLvlLbl val="0"/>
      </c:catAx>
      <c:valAx>
        <c:axId val="620691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2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25"/>
          <c:y val="0.88075"/>
          <c:w val="0.921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Рейтинг ОУ Поволжского управления по итогам ГИА 2012 по русскому языку выпускников 9 классов</a:t>
            </a:r>
          </a:p>
        </c:rich>
      </c:tx>
      <c:layout>
        <c:manualLayout>
          <c:xMode val="factor"/>
          <c:yMode val="factor"/>
          <c:x val="0.062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85"/>
          <c:w val="0.998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'РУ_итоги ПУ'!$A$3:$A$41</c:f>
              <c:strCache/>
            </c:strRef>
          </c:cat>
          <c:val>
            <c:numRef>
              <c:f>'РУ_итоги ПУ'!$C$3:$C$41</c:f>
              <c:numCache/>
            </c:numRef>
          </c:val>
        </c:ser>
        <c:gapWidth val="50"/>
        <c:axId val="21751448"/>
        <c:axId val="61545305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'РУ_итоги ПУ'!$A$3:$A$41</c:f>
              <c:strCache/>
            </c:strRef>
          </c:cat>
          <c:val>
            <c:numRef>
              <c:f>'РУ_итоги ПУ'!$P$3:$P$41</c:f>
              <c:numCache/>
            </c:numRef>
          </c:val>
          <c:smooth val="0"/>
        </c:ser>
        <c:axId val="21751448"/>
        <c:axId val="61545305"/>
      </c:line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45305"/>
        <c:crosses val="autoZero"/>
        <c:auto val="1"/>
        <c:lblOffset val="100"/>
        <c:tickLblSkip val="1"/>
        <c:noMultiLvlLbl val="0"/>
      </c:catAx>
      <c:valAx>
        <c:axId val="61545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751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Динамика среднего балла результатов ГИА за 2010-2012 гг. выпускников 9 классов</a:t>
            </a:r>
          </a:p>
        </c:rich>
      </c:tx>
      <c:layout>
        <c:manualLayout>
          <c:xMode val="factor"/>
          <c:yMode val="factor"/>
          <c:x val="0.084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4975"/>
          <c:w val="0.9165"/>
          <c:h val="0.7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'РУ_итоги ПУ'!$X$3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'РУ_итоги ПУ'!$Y$1:$AA$1</c:f>
              <c:strCache/>
            </c:strRef>
          </c:cat>
          <c:val>
            <c:numRef>
              <c:f>'РУ_итоги ПУ'!$Y$3:$AA$3</c:f>
              <c:numCache/>
            </c:numRef>
          </c:val>
        </c:ser>
        <c:ser>
          <c:idx val="0"/>
          <c:order val="1"/>
          <c:tx>
            <c:strRef>
              <c:f>'РУ_итоги ПУ'!$X$4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'РУ_итоги ПУ'!$Y$1:$AA$1</c:f>
              <c:strCache/>
            </c:strRef>
          </c:cat>
          <c:val>
            <c:numRef>
              <c:f>'РУ_итоги ПУ'!$Y$4:$AA$4</c:f>
              <c:numCache/>
            </c:numRef>
          </c:val>
        </c:ser>
        <c:axId val="17036834"/>
        <c:axId val="19113779"/>
      </c:bar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3779"/>
        <c:crosses val="autoZero"/>
        <c:auto val="0"/>
        <c:lblOffset val="100"/>
        <c:tickLblSkip val="1"/>
        <c:noMultiLvlLbl val="0"/>
      </c:catAx>
      <c:valAx>
        <c:axId val="191137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6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86925"/>
          <c:w val="0.523"/>
          <c:h val="0.09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Динамика оценок за тест  результатов ГИА за 2010-2012 гг. выпускников 9 классов</a:t>
            </a:r>
          </a:p>
        </c:rich>
      </c:tx>
      <c:layout>
        <c:manualLayout>
          <c:xMode val="factor"/>
          <c:yMode val="factor"/>
          <c:x val="0.0895"/>
          <c:y val="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6375"/>
          <c:w val="0.914"/>
          <c:h val="0.70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'РУ_итоги ПУ'!$R$14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'РУ_итоги ПУ'!$S$12:$U$12</c:f>
              <c:strCache/>
            </c:strRef>
          </c:cat>
          <c:val>
            <c:numRef>
              <c:f>'РУ_итоги ПУ'!$S$14:$U$14</c:f>
              <c:numCache/>
            </c:numRef>
          </c:val>
        </c:ser>
        <c:ser>
          <c:idx val="0"/>
          <c:order val="1"/>
          <c:tx>
            <c:strRef>
              <c:f>'РУ_итоги ПУ'!$R$15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'РУ_итоги ПУ'!$S$12:$U$12</c:f>
              <c:strCache/>
            </c:strRef>
          </c:cat>
          <c:val>
            <c:numRef>
              <c:f>'РУ_итоги ПУ'!$S$15:$U$15</c:f>
              <c:numCache/>
            </c:numRef>
          </c:val>
        </c:ser>
        <c:axId val="37806284"/>
        <c:axId val="4712237"/>
      </c:barChart>
      <c:lineChart>
        <c:grouping val="standard"/>
        <c:varyColors val="0"/>
        <c:ser>
          <c:idx val="2"/>
          <c:order val="2"/>
          <c:tx>
            <c:strRef>
              <c:f>'РУ_итоги ПУ'!$R$17</c:f>
              <c:strCache>
                <c:ptCount val="1"/>
                <c:pt idx="0">
                  <c:v>Самарская область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'РУ_итоги ПУ'!$S$12:$U$12</c:f>
              <c:strCache/>
            </c:strRef>
          </c:cat>
          <c:val>
            <c:numRef>
              <c:f>'РУ_итоги ПУ'!$S$17:$U$17</c:f>
              <c:numCache/>
            </c:numRef>
          </c:val>
          <c:smooth val="0"/>
        </c:ser>
        <c:axId val="37806284"/>
        <c:axId val="4712237"/>
      </c:line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237"/>
        <c:crosses val="autoZero"/>
        <c:auto val="0"/>
        <c:lblOffset val="100"/>
        <c:tickLblSkip val="1"/>
        <c:noMultiLvlLbl val="0"/>
      </c:catAx>
      <c:valAx>
        <c:axId val="47122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6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88075"/>
          <c:w val="0.921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Рейтинг ОУ г.о.Новокуйбышевск по итогам ГИА 2012 по русскому языку выпускников 9 классов</a:t>
            </a:r>
          </a:p>
        </c:rich>
      </c:tx>
      <c:layout>
        <c:manualLayout>
          <c:xMode val="factor"/>
          <c:yMode val="factor"/>
          <c:x val="-0.082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925"/>
          <c:w val="0.97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'РУ_итоги Н-ск'!$A$3:$A$20</c:f>
              <c:strCache/>
            </c:strRef>
          </c:cat>
          <c:val>
            <c:numRef>
              <c:f>'РУ_итоги Н-ск'!$C$3:$C$20</c:f>
              <c:numCache/>
            </c:numRef>
          </c:val>
        </c:ser>
        <c:gapWidth val="80"/>
        <c:axId val="42410134"/>
        <c:axId val="4614688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'РУ_итоги Н-ск'!$A$3:$A$20</c:f>
              <c:strCache/>
            </c:strRef>
          </c:cat>
          <c:val>
            <c:numRef>
              <c:f>'РУ_итоги Н-ск'!$Q$3:$Q$20</c:f>
              <c:numCache/>
            </c:numRef>
          </c:val>
          <c:smooth val="0"/>
        </c:ser>
        <c:axId val="42410134"/>
        <c:axId val="46146887"/>
      </c:line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46887"/>
        <c:crosses val="autoZero"/>
        <c:auto val="1"/>
        <c:lblOffset val="100"/>
        <c:tickLblSkip val="1"/>
        <c:noMultiLvlLbl val="0"/>
      </c:catAx>
      <c:valAx>
        <c:axId val="46146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10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Рейтинг ОУ м.р.Волжский по итогам ГИА 2012 по русскому языку выпускников 9 классов</a:t>
            </a:r>
          </a:p>
        </c:rich>
      </c:tx>
      <c:layout>
        <c:manualLayout>
          <c:xMode val="factor"/>
          <c:yMode val="factor"/>
          <c:x val="-0.073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91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'РУ_итоги Волж'!$A$4:$A$24</c:f>
              <c:strCache/>
            </c:strRef>
          </c:cat>
          <c:val>
            <c:numRef>
              <c:f>'РУ_итоги Волж'!$C$4:$C$24</c:f>
              <c:numCache/>
            </c:numRef>
          </c:val>
        </c:ser>
        <c:gapWidth val="80"/>
        <c:axId val="12668800"/>
        <c:axId val="4691033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'РУ_итоги Волж'!$A$4:$A$24</c:f>
              <c:strCache/>
            </c:strRef>
          </c:cat>
          <c:val>
            <c:numRef>
              <c:f>'РУ_итоги Волж'!$Q$4:$Q$24</c:f>
              <c:numCache/>
            </c:numRef>
          </c:val>
          <c:smooth val="0"/>
        </c:ser>
        <c:axId val="12668800"/>
        <c:axId val="46910337"/>
      </c:line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10337"/>
        <c:crosses val="autoZero"/>
        <c:auto val="1"/>
        <c:lblOffset val="100"/>
        <c:tickLblSkip val="1"/>
        <c:noMultiLvlLbl val="0"/>
      </c:catAx>
      <c:valAx>
        <c:axId val="46910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68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0.11825</cdr:y>
    </cdr:from>
    <cdr:to>
      <cdr:x>0.994</cdr:x>
      <cdr:y>0.2225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447675"/>
          <a:ext cx="3209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по Самарской области  - 34,0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22</xdr:row>
      <xdr:rowOff>133350</xdr:rowOff>
    </xdr:from>
    <xdr:to>
      <xdr:col>27</xdr:col>
      <xdr:colOff>285750</xdr:colOff>
      <xdr:row>34</xdr:row>
      <xdr:rowOff>66675</xdr:rowOff>
    </xdr:to>
    <xdr:graphicFrame>
      <xdr:nvGraphicFramePr>
        <xdr:cNvPr id="1" name="Chart 5"/>
        <xdr:cNvGraphicFramePr/>
      </xdr:nvGraphicFramePr>
      <xdr:xfrm>
        <a:off x="12706350" y="3657600"/>
        <a:ext cx="360045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34</xdr:row>
      <xdr:rowOff>66675</xdr:rowOff>
    </xdr:from>
    <xdr:to>
      <xdr:col>27</xdr:col>
      <xdr:colOff>285750</xdr:colOff>
      <xdr:row>42</xdr:row>
      <xdr:rowOff>285750</xdr:rowOff>
    </xdr:to>
    <xdr:graphicFrame>
      <xdr:nvGraphicFramePr>
        <xdr:cNvPr id="2" name="Chart 6"/>
        <xdr:cNvGraphicFramePr/>
      </xdr:nvGraphicFramePr>
      <xdr:xfrm>
        <a:off x="12706350" y="5419725"/>
        <a:ext cx="360045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44</xdr:row>
      <xdr:rowOff>47625</xdr:rowOff>
    </xdr:from>
    <xdr:to>
      <xdr:col>14</xdr:col>
      <xdr:colOff>638175</xdr:colOff>
      <xdr:row>67</xdr:row>
      <xdr:rowOff>152400</xdr:rowOff>
    </xdr:to>
    <xdr:graphicFrame>
      <xdr:nvGraphicFramePr>
        <xdr:cNvPr id="3" name="Chart 1"/>
        <xdr:cNvGraphicFramePr/>
      </xdr:nvGraphicFramePr>
      <xdr:xfrm>
        <a:off x="66675" y="7458075"/>
        <a:ext cx="869632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27</xdr:col>
      <xdr:colOff>285750</xdr:colOff>
      <xdr:row>10</xdr:row>
      <xdr:rowOff>66675</xdr:rowOff>
    </xdr:to>
    <xdr:graphicFrame>
      <xdr:nvGraphicFramePr>
        <xdr:cNvPr id="4" name="Chart 6"/>
        <xdr:cNvGraphicFramePr/>
      </xdr:nvGraphicFramePr>
      <xdr:xfrm>
        <a:off x="12706350" y="0"/>
        <a:ext cx="360045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0</xdr:colOff>
      <xdr:row>10</xdr:row>
      <xdr:rowOff>57150</xdr:rowOff>
    </xdr:from>
    <xdr:to>
      <xdr:col>27</xdr:col>
      <xdr:colOff>285750</xdr:colOff>
      <xdr:row>22</xdr:row>
      <xdr:rowOff>152400</xdr:rowOff>
    </xdr:to>
    <xdr:graphicFrame>
      <xdr:nvGraphicFramePr>
        <xdr:cNvPr id="5" name="Chart 6"/>
        <xdr:cNvGraphicFramePr/>
      </xdr:nvGraphicFramePr>
      <xdr:xfrm>
        <a:off x="12706350" y="1752600"/>
        <a:ext cx="360045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</cdr:x>
      <cdr:y>0.18125</cdr:y>
    </cdr:from>
    <cdr:to>
      <cdr:x>0.83025</cdr:x>
      <cdr:y>0.28075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00700" y="609600"/>
          <a:ext cx="3257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по Самарской области -34,0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104775</xdr:rowOff>
    </xdr:from>
    <xdr:to>
      <xdr:col>15</xdr:col>
      <xdr:colOff>1562100</xdr:colOff>
      <xdr:row>42</xdr:row>
      <xdr:rowOff>95250</xdr:rowOff>
    </xdr:to>
    <xdr:graphicFrame>
      <xdr:nvGraphicFramePr>
        <xdr:cNvPr id="1" name="Chart 4"/>
        <xdr:cNvGraphicFramePr/>
      </xdr:nvGraphicFramePr>
      <xdr:xfrm>
        <a:off x="66675" y="4657725"/>
        <a:ext cx="10668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0.67325</cdr:x>
      <cdr:y>0.1055</cdr:y>
    </cdr:from>
    <cdr:to>
      <cdr:x>0.96725</cdr:x>
      <cdr:y>0.17375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428625"/>
          <a:ext cx="3305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по Самарской области  - 34,0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16</xdr:col>
      <xdr:colOff>0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0" y="4743450"/>
        <a:ext cx="112299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A69"/>
  <sheetViews>
    <sheetView tabSelected="1" zoomScalePageLayoutView="0" workbookViewId="0" topLeftCell="A19">
      <selection activeCell="B42" sqref="B42:O43"/>
    </sheetView>
  </sheetViews>
  <sheetFormatPr defaultColWidth="9.140625" defaultRowHeight="12.75"/>
  <cols>
    <col min="1" max="1" width="26.8515625" style="6" customWidth="1"/>
    <col min="2" max="3" width="11.7109375" style="6" customWidth="1"/>
    <col min="4" max="4" width="10.140625" style="6" customWidth="1"/>
    <col min="5" max="5" width="4.8515625" style="6" customWidth="1"/>
    <col min="6" max="6" width="5.7109375" style="6" bestFit="1" customWidth="1"/>
    <col min="7" max="7" width="5.140625" style="6" bestFit="1" customWidth="1"/>
    <col min="8" max="8" width="5.7109375" style="6" bestFit="1" customWidth="1"/>
    <col min="9" max="9" width="5.140625" style="6" bestFit="1" customWidth="1"/>
    <col min="10" max="10" width="5.7109375" style="6" bestFit="1" customWidth="1"/>
    <col min="11" max="11" width="5.140625" style="6" bestFit="1" customWidth="1"/>
    <col min="12" max="12" width="5.7109375" style="6" bestFit="1" customWidth="1"/>
    <col min="13" max="13" width="8.421875" style="6" customWidth="1"/>
    <col min="14" max="14" width="9.8515625" style="6" customWidth="1"/>
    <col min="15" max="15" width="10.8515625" style="6" customWidth="1"/>
    <col min="16" max="17" width="1.421875" style="6" customWidth="1"/>
    <col min="18" max="18" width="20.140625" style="6" customWidth="1"/>
    <col min="19" max="22" width="8.7109375" style="6" customWidth="1"/>
    <col min="23" max="23" width="7.28125" style="6" customWidth="1"/>
    <col min="24" max="24" width="24.00390625" style="6" customWidth="1"/>
    <col min="25" max="27" width="6.140625" style="6" customWidth="1"/>
    <col min="28" max="29" width="12.421875" style="6" customWidth="1"/>
    <col min="30" max="30" width="11.140625" style="6" customWidth="1"/>
    <col min="31" max="38" width="12.7109375" style="6" bestFit="1" customWidth="1"/>
    <col min="39" max="39" width="12.00390625" style="6" bestFit="1" customWidth="1"/>
    <col min="40" max="16384" width="9.140625" style="6" customWidth="1"/>
  </cols>
  <sheetData>
    <row r="1" spans="2:27" ht="13.5" thickBot="1">
      <c r="B1" s="7" t="s">
        <v>44</v>
      </c>
      <c r="C1" s="7"/>
      <c r="R1" s="101" t="s">
        <v>18</v>
      </c>
      <c r="S1" s="72" t="s">
        <v>45</v>
      </c>
      <c r="T1" s="72" t="s">
        <v>43</v>
      </c>
      <c r="U1" s="72" t="s">
        <v>32</v>
      </c>
      <c r="V1" s="72" t="s">
        <v>33</v>
      </c>
      <c r="X1" s="8" t="s">
        <v>18</v>
      </c>
      <c r="Y1" s="8" t="s">
        <v>45</v>
      </c>
      <c r="Z1" s="8" t="s">
        <v>43</v>
      </c>
      <c r="AA1" s="8" t="s">
        <v>32</v>
      </c>
    </row>
    <row r="2" spans="1:27" ht="24" customHeight="1">
      <c r="A2" s="9" t="s">
        <v>16</v>
      </c>
      <c r="B2" s="19" t="s">
        <v>17</v>
      </c>
      <c r="C2" s="20" t="s">
        <v>18</v>
      </c>
      <c r="D2" s="19" t="s">
        <v>19</v>
      </c>
      <c r="E2" s="19">
        <v>2</v>
      </c>
      <c r="F2" s="19" t="s">
        <v>20</v>
      </c>
      <c r="G2" s="19">
        <v>3</v>
      </c>
      <c r="H2" s="19" t="s">
        <v>21</v>
      </c>
      <c r="I2" s="19">
        <v>4</v>
      </c>
      <c r="J2" s="19" t="s">
        <v>22</v>
      </c>
      <c r="K2" s="19">
        <v>5</v>
      </c>
      <c r="L2" s="19" t="s">
        <v>23</v>
      </c>
      <c r="M2" s="19" t="s">
        <v>24</v>
      </c>
      <c r="N2" s="19" t="s">
        <v>2</v>
      </c>
      <c r="O2" s="19" t="s">
        <v>29</v>
      </c>
      <c r="R2" s="102"/>
      <c r="S2" s="108" t="s">
        <v>70</v>
      </c>
      <c r="T2" s="108" t="s">
        <v>71</v>
      </c>
      <c r="U2" s="108" t="s">
        <v>72</v>
      </c>
      <c r="V2" s="108" t="s">
        <v>73</v>
      </c>
      <c r="X2" s="10"/>
      <c r="Y2" s="10"/>
      <c r="Z2" s="10"/>
      <c r="AA2" s="10"/>
    </row>
    <row r="3" spans="1:27" ht="12" customHeight="1">
      <c r="A3" s="2" t="s">
        <v>8</v>
      </c>
      <c r="B3" s="33">
        <v>5</v>
      </c>
      <c r="C3" s="58">
        <v>39.6</v>
      </c>
      <c r="D3" s="35">
        <v>1</v>
      </c>
      <c r="E3" s="30"/>
      <c r="F3" s="21">
        <f aca="true" t="shared" si="0" ref="F3:F43">E3/B3</f>
        <v>0</v>
      </c>
      <c r="G3" s="30"/>
      <c r="H3" s="21">
        <f aca="true" t="shared" si="1" ref="H3:H43">G3/B3</f>
        <v>0</v>
      </c>
      <c r="I3" s="30">
        <v>1</v>
      </c>
      <c r="J3" s="21">
        <f aca="true" t="shared" si="2" ref="J3:J43">I3/B3</f>
        <v>0.2</v>
      </c>
      <c r="K3" s="30">
        <v>4</v>
      </c>
      <c r="L3" s="21">
        <f aca="true" t="shared" si="3" ref="L3:L43">K3/B3</f>
        <v>0.8</v>
      </c>
      <c r="M3" s="106">
        <v>4.8</v>
      </c>
      <c r="N3" s="38">
        <f aca="true" t="shared" si="4" ref="N3:N43">(I3+K3)/B3</f>
        <v>1</v>
      </c>
      <c r="O3" s="34">
        <f aca="true" t="shared" si="5" ref="O3:O43">(G3+I3+K3)/B3</f>
        <v>1</v>
      </c>
      <c r="P3" s="22">
        <v>34</v>
      </c>
      <c r="R3" s="103" t="s">
        <v>26</v>
      </c>
      <c r="S3" s="78">
        <v>34.1</v>
      </c>
      <c r="T3" s="78">
        <v>32.63</v>
      </c>
      <c r="U3" s="78">
        <v>33.91</v>
      </c>
      <c r="V3" s="79">
        <v>31.53</v>
      </c>
      <c r="X3" s="11" t="s">
        <v>26</v>
      </c>
      <c r="Y3" s="17">
        <v>0.807</v>
      </c>
      <c r="Z3" s="17">
        <v>0.7956</v>
      </c>
      <c r="AA3" s="16">
        <v>0.771</v>
      </c>
    </row>
    <row r="4" spans="1:27" ht="12" customHeight="1">
      <c r="A4" s="26" t="s">
        <v>56</v>
      </c>
      <c r="B4" s="25">
        <v>56</v>
      </c>
      <c r="C4" s="60">
        <v>37.75</v>
      </c>
      <c r="D4" s="110">
        <v>2</v>
      </c>
      <c r="E4" s="25"/>
      <c r="F4" s="21">
        <f t="shared" si="0"/>
        <v>0</v>
      </c>
      <c r="G4" s="25"/>
      <c r="H4" s="21">
        <f t="shared" si="1"/>
        <v>0</v>
      </c>
      <c r="I4" s="25">
        <v>25</v>
      </c>
      <c r="J4" s="21">
        <f t="shared" si="2"/>
        <v>0.44642857142857145</v>
      </c>
      <c r="K4" s="25">
        <v>31</v>
      </c>
      <c r="L4" s="21">
        <f t="shared" si="3"/>
        <v>0.5535714285714286</v>
      </c>
      <c r="M4" s="62">
        <v>4.535714285714286</v>
      </c>
      <c r="N4" s="38">
        <f t="shared" si="4"/>
        <v>1</v>
      </c>
      <c r="O4" s="34">
        <f t="shared" si="5"/>
        <v>1</v>
      </c>
      <c r="P4" s="22">
        <v>34</v>
      </c>
      <c r="R4" s="103" t="s">
        <v>27</v>
      </c>
      <c r="S4" s="78">
        <v>34.5</v>
      </c>
      <c r="T4" s="78">
        <v>31.77</v>
      </c>
      <c r="U4" s="78">
        <v>32.08</v>
      </c>
      <c r="V4" s="80">
        <v>29.66</v>
      </c>
      <c r="X4" s="11" t="s">
        <v>27</v>
      </c>
      <c r="Y4" s="17">
        <v>0.816</v>
      </c>
      <c r="Z4" s="17">
        <v>0.77</v>
      </c>
      <c r="AA4" s="17">
        <v>0.729</v>
      </c>
    </row>
    <row r="5" spans="1:27" ht="12" customHeight="1" thickBot="1">
      <c r="A5" s="26" t="s">
        <v>50</v>
      </c>
      <c r="B5" s="25">
        <v>55</v>
      </c>
      <c r="C5" s="60">
        <v>37.1</v>
      </c>
      <c r="D5" s="35">
        <v>3</v>
      </c>
      <c r="E5" s="25"/>
      <c r="F5" s="21">
        <f t="shared" si="0"/>
        <v>0</v>
      </c>
      <c r="G5" s="25">
        <v>6</v>
      </c>
      <c r="H5" s="21">
        <f t="shared" si="1"/>
        <v>0.10909090909090909</v>
      </c>
      <c r="I5" s="25">
        <v>20</v>
      </c>
      <c r="J5" s="21">
        <f t="shared" si="2"/>
        <v>0.36363636363636365</v>
      </c>
      <c r="K5" s="25">
        <v>29</v>
      </c>
      <c r="L5" s="21">
        <f t="shared" si="3"/>
        <v>0.5272727272727272</v>
      </c>
      <c r="M5" s="62">
        <v>4.418181818181818</v>
      </c>
      <c r="N5" s="38">
        <f t="shared" si="4"/>
        <v>0.8909090909090909</v>
      </c>
      <c r="O5" s="34">
        <f t="shared" si="5"/>
        <v>1</v>
      </c>
      <c r="P5" s="22">
        <v>34</v>
      </c>
      <c r="R5" s="104" t="s">
        <v>28</v>
      </c>
      <c r="S5" s="81">
        <v>34.3</v>
      </c>
      <c r="T5" s="81">
        <v>32.27</v>
      </c>
      <c r="U5" s="81">
        <v>33.11</v>
      </c>
      <c r="V5" s="82">
        <v>30.645970937912814</v>
      </c>
      <c r="X5" s="12" t="s">
        <v>28</v>
      </c>
      <c r="Y5" s="17">
        <v>0.811</v>
      </c>
      <c r="Z5" s="17">
        <v>0.7869</v>
      </c>
      <c r="AA5" s="18">
        <v>0.752</v>
      </c>
    </row>
    <row r="6" spans="1:27" ht="12" customHeight="1" thickBot="1">
      <c r="A6" s="2" t="s">
        <v>6</v>
      </c>
      <c r="B6" s="33">
        <v>39</v>
      </c>
      <c r="C6" s="58">
        <v>36.94871794871795</v>
      </c>
      <c r="D6" s="110">
        <v>4</v>
      </c>
      <c r="E6" s="30"/>
      <c r="F6" s="21">
        <f t="shared" si="0"/>
        <v>0</v>
      </c>
      <c r="G6" s="30">
        <v>6</v>
      </c>
      <c r="H6" s="21">
        <f t="shared" si="1"/>
        <v>0.15384615384615385</v>
      </c>
      <c r="I6" s="30">
        <v>14</v>
      </c>
      <c r="J6" s="21">
        <f t="shared" si="2"/>
        <v>0.358974358974359</v>
      </c>
      <c r="K6" s="30">
        <v>19</v>
      </c>
      <c r="L6" s="21">
        <f t="shared" si="3"/>
        <v>0.48717948717948717</v>
      </c>
      <c r="M6" s="106">
        <v>4.333333333333333</v>
      </c>
      <c r="N6" s="38">
        <f t="shared" si="4"/>
        <v>0.8461538461538461</v>
      </c>
      <c r="O6" s="34">
        <f t="shared" si="5"/>
        <v>1</v>
      </c>
      <c r="P6" s="22">
        <v>34</v>
      </c>
      <c r="R6" s="104" t="s">
        <v>3</v>
      </c>
      <c r="S6" s="83">
        <v>34</v>
      </c>
      <c r="T6" s="83">
        <v>31.9</v>
      </c>
      <c r="U6" s="83">
        <v>32.2</v>
      </c>
      <c r="V6" s="84">
        <v>30.8</v>
      </c>
      <c r="X6" s="12" t="s">
        <v>3</v>
      </c>
      <c r="Y6" s="12"/>
      <c r="Z6" s="13">
        <v>10.3</v>
      </c>
      <c r="AA6" s="13">
        <v>9</v>
      </c>
    </row>
    <row r="7" spans="1:22" ht="12" customHeight="1">
      <c r="A7" s="2" t="s">
        <v>38</v>
      </c>
      <c r="B7" s="33">
        <v>104</v>
      </c>
      <c r="C7" s="58">
        <v>36.41346153846154</v>
      </c>
      <c r="D7" s="35">
        <v>5</v>
      </c>
      <c r="E7" s="30">
        <v>1</v>
      </c>
      <c r="F7" s="21">
        <f t="shared" si="0"/>
        <v>0.009615384615384616</v>
      </c>
      <c r="G7" s="30">
        <v>14</v>
      </c>
      <c r="H7" s="21">
        <f t="shared" si="1"/>
        <v>0.1346153846153846</v>
      </c>
      <c r="I7" s="30">
        <v>35</v>
      </c>
      <c r="J7" s="21">
        <f t="shared" si="2"/>
        <v>0.33653846153846156</v>
      </c>
      <c r="K7" s="30">
        <v>54</v>
      </c>
      <c r="L7" s="21">
        <f t="shared" si="3"/>
        <v>0.5192307692307693</v>
      </c>
      <c r="M7" s="106">
        <v>4.365384615384615</v>
      </c>
      <c r="N7" s="38">
        <f t="shared" si="4"/>
        <v>0.8557692307692307</v>
      </c>
      <c r="O7" s="34">
        <f t="shared" si="5"/>
        <v>0.9903846153846154</v>
      </c>
      <c r="P7" s="22">
        <v>34</v>
      </c>
      <c r="R7" s="105"/>
      <c r="S7" s="100"/>
      <c r="T7" s="100"/>
      <c r="U7" s="100"/>
      <c r="V7" s="100"/>
    </row>
    <row r="8" spans="1:22" ht="12" customHeight="1">
      <c r="A8" s="26" t="s">
        <v>64</v>
      </c>
      <c r="B8" s="25">
        <v>31</v>
      </c>
      <c r="C8" s="60">
        <v>36.354838709677416</v>
      </c>
      <c r="D8" s="110">
        <v>6</v>
      </c>
      <c r="E8" s="25"/>
      <c r="F8" s="21">
        <f t="shared" si="0"/>
        <v>0</v>
      </c>
      <c r="G8" s="25">
        <v>6</v>
      </c>
      <c r="H8" s="21">
        <f t="shared" si="1"/>
        <v>0.1935483870967742</v>
      </c>
      <c r="I8" s="25">
        <v>9</v>
      </c>
      <c r="J8" s="21">
        <f t="shared" si="2"/>
        <v>0.2903225806451613</v>
      </c>
      <c r="K8" s="25">
        <v>16</v>
      </c>
      <c r="L8" s="21">
        <f t="shared" si="3"/>
        <v>0.5161290322580645</v>
      </c>
      <c r="M8" s="62">
        <v>4.32258064516129</v>
      </c>
      <c r="N8" s="38">
        <f t="shared" si="4"/>
        <v>0.8064516129032258</v>
      </c>
      <c r="O8" s="34">
        <f t="shared" si="5"/>
        <v>1</v>
      </c>
      <c r="P8" s="22">
        <v>34</v>
      </c>
      <c r="R8" s="105"/>
      <c r="S8" s="100"/>
      <c r="T8" s="100"/>
      <c r="U8" s="100"/>
      <c r="V8" s="100"/>
    </row>
    <row r="9" spans="1:22" ht="12" customHeight="1">
      <c r="A9" s="26" t="s">
        <v>57</v>
      </c>
      <c r="B9" s="25">
        <v>38</v>
      </c>
      <c r="C9" s="60">
        <v>36.18233618233618</v>
      </c>
      <c r="D9" s="35">
        <v>7</v>
      </c>
      <c r="E9" s="25"/>
      <c r="F9" s="21">
        <f t="shared" si="0"/>
        <v>0</v>
      </c>
      <c r="G9" s="25">
        <v>3</v>
      </c>
      <c r="H9" s="21">
        <f t="shared" si="1"/>
        <v>0.07894736842105263</v>
      </c>
      <c r="I9" s="25">
        <v>17</v>
      </c>
      <c r="J9" s="21">
        <f t="shared" si="2"/>
        <v>0.4473684210526316</v>
      </c>
      <c r="K9" s="25">
        <v>18</v>
      </c>
      <c r="L9" s="21">
        <f t="shared" si="3"/>
        <v>0.47368421052631576</v>
      </c>
      <c r="M9" s="62">
        <v>4.394736842105263</v>
      </c>
      <c r="N9" s="38">
        <f t="shared" si="4"/>
        <v>0.9210526315789473</v>
      </c>
      <c r="O9" s="34">
        <f t="shared" si="5"/>
        <v>1</v>
      </c>
      <c r="P9" s="22">
        <v>34</v>
      </c>
      <c r="R9" s="105"/>
      <c r="S9" s="100"/>
      <c r="T9" s="100"/>
      <c r="U9" s="100"/>
      <c r="V9" s="100"/>
    </row>
    <row r="10" spans="1:22" ht="12" customHeight="1">
      <c r="A10" s="26" t="s">
        <v>66</v>
      </c>
      <c r="B10" s="25">
        <v>48</v>
      </c>
      <c r="C10" s="60">
        <v>36.166666666666664</v>
      </c>
      <c r="D10" s="110">
        <v>8</v>
      </c>
      <c r="E10" s="25">
        <v>1</v>
      </c>
      <c r="F10" s="21">
        <f t="shared" si="0"/>
        <v>0.020833333333333332</v>
      </c>
      <c r="G10" s="25">
        <v>10</v>
      </c>
      <c r="H10" s="21">
        <f t="shared" si="1"/>
        <v>0.20833333333333334</v>
      </c>
      <c r="I10" s="25">
        <v>8</v>
      </c>
      <c r="J10" s="21">
        <f t="shared" si="2"/>
        <v>0.16666666666666666</v>
      </c>
      <c r="K10" s="25">
        <v>29</v>
      </c>
      <c r="L10" s="21">
        <f t="shared" si="3"/>
        <v>0.6041666666666666</v>
      </c>
      <c r="M10" s="62">
        <v>4.354166666666667</v>
      </c>
      <c r="N10" s="38">
        <f t="shared" si="4"/>
        <v>0.7708333333333334</v>
      </c>
      <c r="O10" s="34">
        <f t="shared" si="5"/>
        <v>0.9791666666666666</v>
      </c>
      <c r="P10" s="22">
        <v>34</v>
      </c>
      <c r="R10" s="105"/>
      <c r="S10" s="100"/>
      <c r="T10" s="100"/>
      <c r="U10" s="100"/>
      <c r="V10" s="100"/>
    </row>
    <row r="11" spans="1:22" ht="12" customHeight="1">
      <c r="A11" s="2" t="s">
        <v>4</v>
      </c>
      <c r="B11" s="33">
        <v>16</v>
      </c>
      <c r="C11" s="58">
        <v>35.875</v>
      </c>
      <c r="D11" s="35">
        <v>9</v>
      </c>
      <c r="E11" s="30"/>
      <c r="F11" s="21">
        <f t="shared" si="0"/>
        <v>0</v>
      </c>
      <c r="G11" s="30">
        <v>3</v>
      </c>
      <c r="H11" s="21">
        <f t="shared" si="1"/>
        <v>0.1875</v>
      </c>
      <c r="I11" s="30">
        <v>5</v>
      </c>
      <c r="J11" s="21">
        <f t="shared" si="2"/>
        <v>0.3125</v>
      </c>
      <c r="K11" s="30">
        <v>8</v>
      </c>
      <c r="L11" s="21">
        <f t="shared" si="3"/>
        <v>0.5</v>
      </c>
      <c r="M11" s="106">
        <v>4.3125</v>
      </c>
      <c r="N11" s="38">
        <f t="shared" si="4"/>
        <v>0.8125</v>
      </c>
      <c r="O11" s="34">
        <f t="shared" si="5"/>
        <v>1</v>
      </c>
      <c r="P11" s="22">
        <v>34</v>
      </c>
      <c r="R11" s="105"/>
      <c r="S11" s="100"/>
      <c r="T11" s="100"/>
      <c r="U11" s="100"/>
      <c r="V11" s="100"/>
    </row>
    <row r="12" spans="1:22" ht="12" customHeight="1" thickBot="1">
      <c r="A12" s="107" t="s">
        <v>47</v>
      </c>
      <c r="B12" s="33">
        <v>14</v>
      </c>
      <c r="C12" s="58">
        <v>35.857142857142854</v>
      </c>
      <c r="D12" s="110">
        <v>10</v>
      </c>
      <c r="E12" s="30"/>
      <c r="F12" s="21">
        <f t="shared" si="0"/>
        <v>0</v>
      </c>
      <c r="G12" s="30">
        <v>1</v>
      </c>
      <c r="H12" s="21">
        <f t="shared" si="1"/>
        <v>0.07142857142857142</v>
      </c>
      <c r="I12" s="30">
        <v>7</v>
      </c>
      <c r="J12" s="21">
        <f t="shared" si="2"/>
        <v>0.5</v>
      </c>
      <c r="K12" s="30">
        <v>6</v>
      </c>
      <c r="L12" s="21">
        <f t="shared" si="3"/>
        <v>0.42857142857142855</v>
      </c>
      <c r="M12" s="106">
        <v>4.357142857142857</v>
      </c>
      <c r="N12" s="38">
        <f t="shared" si="4"/>
        <v>0.9285714285714286</v>
      </c>
      <c r="O12" s="34">
        <f t="shared" si="5"/>
        <v>1</v>
      </c>
      <c r="P12" s="22">
        <v>34</v>
      </c>
      <c r="R12" s="101" t="s">
        <v>24</v>
      </c>
      <c r="S12" s="72" t="s">
        <v>45</v>
      </c>
      <c r="T12" s="72" t="s">
        <v>43</v>
      </c>
      <c r="U12" s="72" t="s">
        <v>32</v>
      </c>
      <c r="V12" s="72" t="s">
        <v>33</v>
      </c>
    </row>
    <row r="13" spans="1:22" ht="12" customHeight="1">
      <c r="A13" s="2" t="s">
        <v>42</v>
      </c>
      <c r="B13" s="33">
        <v>67</v>
      </c>
      <c r="C13" s="58">
        <v>35.61194029850746</v>
      </c>
      <c r="D13" s="35">
        <v>11</v>
      </c>
      <c r="E13" s="30"/>
      <c r="F13" s="21">
        <f t="shared" si="0"/>
        <v>0</v>
      </c>
      <c r="G13" s="30">
        <v>11</v>
      </c>
      <c r="H13" s="21">
        <f t="shared" si="1"/>
        <v>0.16417910447761194</v>
      </c>
      <c r="I13" s="30">
        <v>26</v>
      </c>
      <c r="J13" s="21">
        <f t="shared" si="2"/>
        <v>0.3880597014925373</v>
      </c>
      <c r="K13" s="30">
        <v>30</v>
      </c>
      <c r="L13" s="21">
        <f t="shared" si="3"/>
        <v>0.44776119402985076</v>
      </c>
      <c r="M13" s="106">
        <v>4.2835820895522385</v>
      </c>
      <c r="N13" s="38">
        <f t="shared" si="4"/>
        <v>0.835820895522388</v>
      </c>
      <c r="O13" s="34">
        <f t="shared" si="5"/>
        <v>1</v>
      </c>
      <c r="P13" s="22">
        <v>34</v>
      </c>
      <c r="R13" s="102"/>
      <c r="S13" s="73"/>
      <c r="T13" s="73"/>
      <c r="U13" s="73"/>
      <c r="V13" s="73"/>
    </row>
    <row r="14" spans="1:22" ht="12" customHeight="1">
      <c r="A14" s="2" t="s">
        <v>10</v>
      </c>
      <c r="B14" s="33">
        <v>56</v>
      </c>
      <c r="C14" s="58">
        <v>35.392857142857146</v>
      </c>
      <c r="D14" s="110">
        <v>12</v>
      </c>
      <c r="E14" s="30"/>
      <c r="F14" s="21">
        <f t="shared" si="0"/>
        <v>0</v>
      </c>
      <c r="G14" s="30">
        <v>7</v>
      </c>
      <c r="H14" s="21">
        <f t="shared" si="1"/>
        <v>0.125</v>
      </c>
      <c r="I14" s="30">
        <v>26</v>
      </c>
      <c r="J14" s="21">
        <f t="shared" si="2"/>
        <v>0.4642857142857143</v>
      </c>
      <c r="K14" s="30">
        <v>23</v>
      </c>
      <c r="L14" s="21">
        <f t="shared" si="3"/>
        <v>0.4107142857142857</v>
      </c>
      <c r="M14" s="106">
        <v>4.285714285714286</v>
      </c>
      <c r="N14" s="38">
        <f t="shared" si="4"/>
        <v>0.875</v>
      </c>
      <c r="O14" s="34">
        <f t="shared" si="5"/>
        <v>1</v>
      </c>
      <c r="P14" s="22">
        <v>34</v>
      </c>
      <c r="R14" s="103" t="s">
        <v>26</v>
      </c>
      <c r="S14" s="78">
        <v>4.1</v>
      </c>
      <c r="T14" s="78">
        <v>4.01</v>
      </c>
      <c r="U14" s="78">
        <v>3.84</v>
      </c>
      <c r="V14" s="80">
        <v>3.54</v>
      </c>
    </row>
    <row r="15" spans="1:22" ht="12" customHeight="1">
      <c r="A15" s="107" t="s">
        <v>41</v>
      </c>
      <c r="B15" s="33">
        <v>13</v>
      </c>
      <c r="C15" s="58">
        <v>35.38461538461539</v>
      </c>
      <c r="D15" s="35">
        <v>13</v>
      </c>
      <c r="E15" s="30"/>
      <c r="F15" s="21">
        <f t="shared" si="0"/>
        <v>0</v>
      </c>
      <c r="G15" s="30">
        <v>1</v>
      </c>
      <c r="H15" s="21">
        <f t="shared" si="1"/>
        <v>0.07692307692307693</v>
      </c>
      <c r="I15" s="30">
        <v>6</v>
      </c>
      <c r="J15" s="21">
        <f t="shared" si="2"/>
        <v>0.46153846153846156</v>
      </c>
      <c r="K15" s="30">
        <v>6</v>
      </c>
      <c r="L15" s="21">
        <f t="shared" si="3"/>
        <v>0.46153846153846156</v>
      </c>
      <c r="M15" s="106">
        <v>4.384615384615385</v>
      </c>
      <c r="N15" s="38">
        <f t="shared" si="4"/>
        <v>0.9230769230769231</v>
      </c>
      <c r="O15" s="34">
        <f t="shared" si="5"/>
        <v>1</v>
      </c>
      <c r="P15" s="22">
        <v>34</v>
      </c>
      <c r="R15" s="103" t="s">
        <v>27</v>
      </c>
      <c r="S15" s="76">
        <v>4.1</v>
      </c>
      <c r="T15" s="78">
        <v>3.91</v>
      </c>
      <c r="U15" s="78">
        <v>3.64</v>
      </c>
      <c r="V15" s="80">
        <v>3.39</v>
      </c>
    </row>
    <row r="16" spans="1:22" ht="12" customHeight="1" thickBot="1">
      <c r="A16" s="107" t="s">
        <v>40</v>
      </c>
      <c r="B16" s="33">
        <v>39</v>
      </c>
      <c r="C16" s="58">
        <v>35.12820512820513</v>
      </c>
      <c r="D16" s="110">
        <v>14</v>
      </c>
      <c r="E16" s="30"/>
      <c r="F16" s="21">
        <f t="shared" si="0"/>
        <v>0</v>
      </c>
      <c r="G16" s="30">
        <v>7</v>
      </c>
      <c r="H16" s="21">
        <f t="shared" si="1"/>
        <v>0.1794871794871795</v>
      </c>
      <c r="I16" s="30">
        <v>19</v>
      </c>
      <c r="J16" s="21">
        <f t="shared" si="2"/>
        <v>0.48717948717948717</v>
      </c>
      <c r="K16" s="30">
        <v>13</v>
      </c>
      <c r="L16" s="21">
        <f t="shared" si="3"/>
        <v>0.3333333333333333</v>
      </c>
      <c r="M16" s="106">
        <v>4.153846153846154</v>
      </c>
      <c r="N16" s="38">
        <f t="shared" si="4"/>
        <v>0.8205128205128205</v>
      </c>
      <c r="O16" s="34">
        <f t="shared" si="5"/>
        <v>1</v>
      </c>
      <c r="P16" s="22">
        <v>34</v>
      </c>
      <c r="R16" s="104" t="s">
        <v>28</v>
      </c>
      <c r="S16" s="77">
        <v>4.1</v>
      </c>
      <c r="T16" s="81">
        <v>3.97</v>
      </c>
      <c r="U16" s="81">
        <v>3.75</v>
      </c>
      <c r="V16" s="82">
        <v>3.5</v>
      </c>
    </row>
    <row r="17" spans="1:22" ht="12" customHeight="1" thickBot="1">
      <c r="A17" s="2" t="s">
        <v>39</v>
      </c>
      <c r="B17" s="33">
        <v>27</v>
      </c>
      <c r="C17" s="58">
        <v>34.851851851851855</v>
      </c>
      <c r="D17" s="35">
        <v>15</v>
      </c>
      <c r="E17" s="30">
        <v>1</v>
      </c>
      <c r="F17" s="21">
        <f t="shared" si="0"/>
        <v>0.037037037037037035</v>
      </c>
      <c r="G17" s="30">
        <v>2</v>
      </c>
      <c r="H17" s="21">
        <f t="shared" si="1"/>
        <v>0.07407407407407407</v>
      </c>
      <c r="I17" s="30">
        <v>16</v>
      </c>
      <c r="J17" s="21">
        <f t="shared" si="2"/>
        <v>0.5925925925925926</v>
      </c>
      <c r="K17" s="30">
        <v>8</v>
      </c>
      <c r="L17" s="21">
        <f t="shared" si="3"/>
        <v>0.2962962962962963</v>
      </c>
      <c r="M17" s="106">
        <v>4.148148148148148</v>
      </c>
      <c r="N17" s="38">
        <f t="shared" si="4"/>
        <v>0.8888888888888888</v>
      </c>
      <c r="O17" s="34">
        <f t="shared" si="5"/>
        <v>0.9629629629629629</v>
      </c>
      <c r="P17" s="22">
        <v>34</v>
      </c>
      <c r="R17" s="104" t="s">
        <v>3</v>
      </c>
      <c r="S17" s="83">
        <v>4</v>
      </c>
      <c r="T17" s="83">
        <v>3.9</v>
      </c>
      <c r="U17" s="83">
        <v>3.7</v>
      </c>
      <c r="V17" s="84">
        <v>3.5</v>
      </c>
    </row>
    <row r="18" spans="1:16" ht="12" customHeight="1">
      <c r="A18" s="26" t="s">
        <v>58</v>
      </c>
      <c r="B18" s="25">
        <v>43</v>
      </c>
      <c r="C18" s="60">
        <v>34.83720930232558</v>
      </c>
      <c r="D18" s="110">
        <v>16</v>
      </c>
      <c r="E18" s="25"/>
      <c r="F18" s="21">
        <f t="shared" si="0"/>
        <v>0</v>
      </c>
      <c r="G18" s="25">
        <v>5</v>
      </c>
      <c r="H18" s="21">
        <f t="shared" si="1"/>
        <v>0.11627906976744186</v>
      </c>
      <c r="I18" s="25">
        <v>20</v>
      </c>
      <c r="J18" s="21">
        <f t="shared" si="2"/>
        <v>0.46511627906976744</v>
      </c>
      <c r="K18" s="25">
        <v>18</v>
      </c>
      <c r="L18" s="21">
        <f t="shared" si="3"/>
        <v>0.4186046511627907</v>
      </c>
      <c r="M18" s="62">
        <v>4.3023255813953485</v>
      </c>
      <c r="N18" s="38">
        <f t="shared" si="4"/>
        <v>0.8837209302325582</v>
      </c>
      <c r="O18" s="34">
        <f t="shared" si="5"/>
        <v>1</v>
      </c>
      <c r="P18" s="22">
        <v>34</v>
      </c>
    </row>
    <row r="19" spans="1:16" ht="12" customHeight="1">
      <c r="A19" s="107" t="s">
        <v>5</v>
      </c>
      <c r="B19" s="33">
        <v>73</v>
      </c>
      <c r="C19" s="58">
        <v>34.47945205479452</v>
      </c>
      <c r="D19" s="35">
        <v>17</v>
      </c>
      <c r="E19" s="30">
        <v>2</v>
      </c>
      <c r="F19" s="21">
        <f t="shared" si="0"/>
        <v>0.0273972602739726</v>
      </c>
      <c r="G19" s="30">
        <v>22</v>
      </c>
      <c r="H19" s="21">
        <f t="shared" si="1"/>
        <v>0.3013698630136986</v>
      </c>
      <c r="I19" s="30">
        <v>23</v>
      </c>
      <c r="J19" s="21">
        <f t="shared" si="2"/>
        <v>0.3150684931506849</v>
      </c>
      <c r="K19" s="30">
        <v>26</v>
      </c>
      <c r="L19" s="21">
        <f t="shared" si="3"/>
        <v>0.3561643835616438</v>
      </c>
      <c r="M19" s="106">
        <v>4</v>
      </c>
      <c r="N19" s="38">
        <f t="shared" si="4"/>
        <v>0.6712328767123288</v>
      </c>
      <c r="O19" s="34">
        <f t="shared" si="5"/>
        <v>0.9726027397260274</v>
      </c>
      <c r="P19" s="22">
        <v>34</v>
      </c>
    </row>
    <row r="20" spans="1:16" ht="12" customHeight="1">
      <c r="A20" s="26" t="s">
        <v>53</v>
      </c>
      <c r="B20" s="25">
        <v>98</v>
      </c>
      <c r="C20" s="60">
        <v>34.05154639175258</v>
      </c>
      <c r="D20" s="110">
        <v>18</v>
      </c>
      <c r="E20" s="25"/>
      <c r="F20" s="21">
        <f t="shared" si="0"/>
        <v>0</v>
      </c>
      <c r="G20" s="25">
        <v>19</v>
      </c>
      <c r="H20" s="21">
        <f t="shared" si="1"/>
        <v>0.19387755102040816</v>
      </c>
      <c r="I20" s="25">
        <v>41</v>
      </c>
      <c r="J20" s="21">
        <f t="shared" si="2"/>
        <v>0.41836734693877553</v>
      </c>
      <c r="K20" s="25">
        <v>38</v>
      </c>
      <c r="L20" s="21">
        <f t="shared" si="3"/>
        <v>0.3877551020408163</v>
      </c>
      <c r="M20" s="62">
        <v>4.154639175257732</v>
      </c>
      <c r="N20" s="38">
        <f t="shared" si="4"/>
        <v>0.8061224489795918</v>
      </c>
      <c r="O20" s="34">
        <f t="shared" si="5"/>
        <v>1</v>
      </c>
      <c r="P20" s="22">
        <v>34</v>
      </c>
    </row>
    <row r="21" spans="1:22" ht="12" customHeight="1">
      <c r="A21" s="26" t="s">
        <v>52</v>
      </c>
      <c r="B21" s="25">
        <v>81</v>
      </c>
      <c r="C21" s="60">
        <v>33.74074074074074</v>
      </c>
      <c r="D21" s="35">
        <v>19</v>
      </c>
      <c r="E21" s="25"/>
      <c r="F21" s="21">
        <f t="shared" si="0"/>
        <v>0</v>
      </c>
      <c r="G21" s="25">
        <v>19</v>
      </c>
      <c r="H21" s="21">
        <f t="shared" si="1"/>
        <v>0.2345679012345679</v>
      </c>
      <c r="I21" s="25">
        <v>43</v>
      </c>
      <c r="J21" s="21">
        <f t="shared" si="2"/>
        <v>0.5308641975308642</v>
      </c>
      <c r="K21" s="25">
        <v>19</v>
      </c>
      <c r="L21" s="21">
        <f t="shared" si="3"/>
        <v>0.2345679012345679</v>
      </c>
      <c r="M21" s="62">
        <v>4</v>
      </c>
      <c r="N21" s="38">
        <f t="shared" si="4"/>
        <v>0.7654320987654321</v>
      </c>
      <c r="O21" s="34">
        <f t="shared" si="5"/>
        <v>1</v>
      </c>
      <c r="P21" s="22">
        <v>34</v>
      </c>
      <c r="R21" s="105"/>
      <c r="S21" s="100"/>
      <c r="T21" s="100"/>
      <c r="U21" s="100"/>
      <c r="V21" s="100"/>
    </row>
    <row r="22" spans="1:22" ht="12" customHeight="1">
      <c r="A22" s="26" t="s">
        <v>59</v>
      </c>
      <c r="B22" s="25">
        <v>21</v>
      </c>
      <c r="C22" s="60">
        <v>33.666666666666664</v>
      </c>
      <c r="D22" s="110">
        <v>20</v>
      </c>
      <c r="E22" s="25"/>
      <c r="F22" s="21">
        <f t="shared" si="0"/>
        <v>0</v>
      </c>
      <c r="G22" s="25">
        <v>7</v>
      </c>
      <c r="H22" s="21">
        <f t="shared" si="1"/>
        <v>0.3333333333333333</v>
      </c>
      <c r="I22" s="25">
        <v>7</v>
      </c>
      <c r="J22" s="21">
        <f t="shared" si="2"/>
        <v>0.3333333333333333</v>
      </c>
      <c r="K22" s="25">
        <v>7</v>
      </c>
      <c r="L22" s="21">
        <f t="shared" si="3"/>
        <v>0.3333333333333333</v>
      </c>
      <c r="M22" s="62">
        <v>4</v>
      </c>
      <c r="N22" s="38">
        <f t="shared" si="4"/>
        <v>0.6666666666666666</v>
      </c>
      <c r="O22" s="34">
        <f t="shared" si="5"/>
        <v>1</v>
      </c>
      <c r="P22" s="22">
        <v>34</v>
      </c>
      <c r="R22" s="105"/>
      <c r="S22" s="100"/>
      <c r="T22" s="100"/>
      <c r="U22" s="100"/>
      <c r="V22" s="100"/>
    </row>
    <row r="23" spans="1:22" ht="12" customHeight="1">
      <c r="A23" s="26" t="s">
        <v>54</v>
      </c>
      <c r="B23" s="25">
        <v>77</v>
      </c>
      <c r="C23" s="60">
        <v>33.61038961038961</v>
      </c>
      <c r="D23" s="35">
        <v>21</v>
      </c>
      <c r="E23" s="25">
        <v>1</v>
      </c>
      <c r="F23" s="21">
        <f t="shared" si="0"/>
        <v>0.012987012987012988</v>
      </c>
      <c r="G23" s="25">
        <v>17</v>
      </c>
      <c r="H23" s="21">
        <f t="shared" si="1"/>
        <v>0.22077922077922077</v>
      </c>
      <c r="I23" s="25">
        <v>34</v>
      </c>
      <c r="J23" s="21">
        <f t="shared" si="2"/>
        <v>0.44155844155844154</v>
      </c>
      <c r="K23" s="25">
        <v>25</v>
      </c>
      <c r="L23" s="21">
        <f t="shared" si="3"/>
        <v>0.3246753246753247</v>
      </c>
      <c r="M23" s="62">
        <v>4.077922077922078</v>
      </c>
      <c r="N23" s="38">
        <f t="shared" si="4"/>
        <v>0.7662337662337663</v>
      </c>
      <c r="O23" s="34">
        <f t="shared" si="5"/>
        <v>0.987012987012987</v>
      </c>
      <c r="P23" s="22">
        <v>34</v>
      </c>
      <c r="R23" s="105"/>
      <c r="S23" s="100"/>
      <c r="T23" s="100"/>
      <c r="U23" s="100"/>
      <c r="V23" s="100"/>
    </row>
    <row r="24" spans="1:22" ht="12" customHeight="1">
      <c r="A24" s="26" t="s">
        <v>63</v>
      </c>
      <c r="B24" s="25">
        <v>45</v>
      </c>
      <c r="C24" s="60">
        <v>33.37777777777778</v>
      </c>
      <c r="D24" s="110">
        <v>22</v>
      </c>
      <c r="E24" s="25">
        <v>3</v>
      </c>
      <c r="F24" s="21">
        <f t="shared" si="0"/>
        <v>0.06666666666666667</v>
      </c>
      <c r="G24" s="25">
        <v>12</v>
      </c>
      <c r="H24" s="21">
        <f t="shared" si="1"/>
        <v>0.26666666666666666</v>
      </c>
      <c r="I24" s="25">
        <v>9</v>
      </c>
      <c r="J24" s="21">
        <f t="shared" si="2"/>
        <v>0.2</v>
      </c>
      <c r="K24" s="25">
        <v>21</v>
      </c>
      <c r="L24" s="21">
        <f t="shared" si="3"/>
        <v>0.4666666666666667</v>
      </c>
      <c r="M24" s="62">
        <v>4.066666666666666</v>
      </c>
      <c r="N24" s="38">
        <f t="shared" si="4"/>
        <v>0.6666666666666666</v>
      </c>
      <c r="O24" s="34">
        <f t="shared" si="5"/>
        <v>0.9333333333333333</v>
      </c>
      <c r="P24" s="22">
        <v>34</v>
      </c>
      <c r="R24" s="105"/>
      <c r="S24" s="100"/>
      <c r="T24" s="100"/>
      <c r="U24" s="100"/>
      <c r="V24" s="100"/>
    </row>
    <row r="25" spans="1:22" ht="12" customHeight="1" thickBot="1">
      <c r="A25" s="107" t="s">
        <v>13</v>
      </c>
      <c r="B25" s="33">
        <v>15</v>
      </c>
      <c r="C25" s="58">
        <v>33.06666666666667</v>
      </c>
      <c r="D25" s="35">
        <v>23</v>
      </c>
      <c r="E25" s="30"/>
      <c r="F25" s="21">
        <f t="shared" si="0"/>
        <v>0</v>
      </c>
      <c r="G25" s="30">
        <v>4</v>
      </c>
      <c r="H25" s="21">
        <f t="shared" si="1"/>
        <v>0.26666666666666666</v>
      </c>
      <c r="I25" s="30">
        <v>7</v>
      </c>
      <c r="J25" s="21">
        <f t="shared" si="2"/>
        <v>0.4666666666666667</v>
      </c>
      <c r="K25" s="30">
        <v>4</v>
      </c>
      <c r="L25" s="21">
        <f t="shared" si="3"/>
        <v>0.26666666666666666</v>
      </c>
      <c r="M25" s="106">
        <v>4</v>
      </c>
      <c r="N25" s="38">
        <f t="shared" si="4"/>
        <v>0.7333333333333333</v>
      </c>
      <c r="O25" s="34">
        <f t="shared" si="5"/>
        <v>1</v>
      </c>
      <c r="P25" s="22">
        <v>34</v>
      </c>
      <c r="R25" s="101" t="s">
        <v>2</v>
      </c>
      <c r="S25" s="72" t="s">
        <v>45</v>
      </c>
      <c r="T25" s="72" t="s">
        <v>43</v>
      </c>
      <c r="U25" s="72" t="s">
        <v>32</v>
      </c>
      <c r="V25" s="72" t="s">
        <v>33</v>
      </c>
    </row>
    <row r="26" spans="1:22" ht="12" customHeight="1">
      <c r="A26" s="2" t="s">
        <v>14</v>
      </c>
      <c r="B26" s="33">
        <v>36</v>
      </c>
      <c r="C26" s="58">
        <v>32.861111111111114</v>
      </c>
      <c r="D26" s="110">
        <v>24</v>
      </c>
      <c r="E26" s="30"/>
      <c r="F26" s="21">
        <f t="shared" si="0"/>
        <v>0</v>
      </c>
      <c r="G26" s="30">
        <v>15</v>
      </c>
      <c r="H26" s="21">
        <f t="shared" si="1"/>
        <v>0.4166666666666667</v>
      </c>
      <c r="I26" s="30">
        <v>10</v>
      </c>
      <c r="J26" s="21">
        <f t="shared" si="2"/>
        <v>0.2777777777777778</v>
      </c>
      <c r="K26" s="30">
        <v>11</v>
      </c>
      <c r="L26" s="21">
        <f t="shared" si="3"/>
        <v>0.3055555555555556</v>
      </c>
      <c r="M26" s="106">
        <v>3.888888888888889</v>
      </c>
      <c r="N26" s="38">
        <f t="shared" si="4"/>
        <v>0.5833333333333334</v>
      </c>
      <c r="O26" s="34">
        <f t="shared" si="5"/>
        <v>1</v>
      </c>
      <c r="P26" s="22">
        <v>34</v>
      </c>
      <c r="R26" s="102"/>
      <c r="S26" s="73"/>
      <c r="T26" s="73"/>
      <c r="U26" s="73"/>
      <c r="V26" s="73"/>
    </row>
    <row r="27" spans="1:22" ht="12" customHeight="1">
      <c r="A27" s="2" t="s">
        <v>9</v>
      </c>
      <c r="B27" s="33">
        <v>34</v>
      </c>
      <c r="C27" s="58">
        <v>32.35294117647059</v>
      </c>
      <c r="D27" s="35">
        <v>25</v>
      </c>
      <c r="E27" s="30"/>
      <c r="F27" s="21">
        <f t="shared" si="0"/>
        <v>0</v>
      </c>
      <c r="G27" s="30">
        <v>12</v>
      </c>
      <c r="H27" s="21">
        <f t="shared" si="1"/>
        <v>0.35294117647058826</v>
      </c>
      <c r="I27" s="30">
        <v>16</v>
      </c>
      <c r="J27" s="21">
        <f t="shared" si="2"/>
        <v>0.47058823529411764</v>
      </c>
      <c r="K27" s="30">
        <v>6</v>
      </c>
      <c r="L27" s="21">
        <f t="shared" si="3"/>
        <v>0.17647058823529413</v>
      </c>
      <c r="M27" s="106">
        <v>3.823529411764706</v>
      </c>
      <c r="N27" s="38">
        <f t="shared" si="4"/>
        <v>0.6470588235294118</v>
      </c>
      <c r="O27" s="34">
        <f t="shared" si="5"/>
        <v>1</v>
      </c>
      <c r="P27" s="22">
        <v>34</v>
      </c>
      <c r="R27" s="103" t="s">
        <v>26</v>
      </c>
      <c r="S27" s="74">
        <v>0.76</v>
      </c>
      <c r="T27" s="74">
        <v>0.738</v>
      </c>
      <c r="U27" s="74">
        <v>0.694</v>
      </c>
      <c r="V27" s="85">
        <v>0.5464</v>
      </c>
    </row>
    <row r="28" spans="1:22" ht="12" customHeight="1">
      <c r="A28" s="2" t="s">
        <v>48</v>
      </c>
      <c r="B28" s="33">
        <v>10</v>
      </c>
      <c r="C28" s="58">
        <v>32.4</v>
      </c>
      <c r="D28" s="110">
        <v>26</v>
      </c>
      <c r="E28" s="30"/>
      <c r="F28" s="21">
        <f t="shared" si="0"/>
        <v>0</v>
      </c>
      <c r="G28" s="30">
        <v>6</v>
      </c>
      <c r="H28" s="21">
        <f t="shared" si="1"/>
        <v>0.6</v>
      </c>
      <c r="I28" s="30">
        <v>3</v>
      </c>
      <c r="J28" s="21">
        <f t="shared" si="2"/>
        <v>0.3</v>
      </c>
      <c r="K28" s="30">
        <v>1</v>
      </c>
      <c r="L28" s="21">
        <f t="shared" si="3"/>
        <v>0.1</v>
      </c>
      <c r="M28" s="106">
        <v>3.5</v>
      </c>
      <c r="N28" s="38">
        <f t="shared" si="4"/>
        <v>0.4</v>
      </c>
      <c r="O28" s="34">
        <f t="shared" si="5"/>
        <v>1</v>
      </c>
      <c r="P28" s="22">
        <v>34</v>
      </c>
      <c r="R28" s="103" t="s">
        <v>27</v>
      </c>
      <c r="S28" s="74">
        <v>0.764</v>
      </c>
      <c r="T28" s="74">
        <v>0.688</v>
      </c>
      <c r="U28" s="74">
        <v>0.58</v>
      </c>
      <c r="V28" s="86">
        <v>0.4511173184357542</v>
      </c>
    </row>
    <row r="29" spans="1:22" ht="12" customHeight="1" thickBot="1">
      <c r="A29" s="26" t="s">
        <v>51</v>
      </c>
      <c r="B29" s="25">
        <v>37</v>
      </c>
      <c r="C29" s="60">
        <v>32.16216216216216</v>
      </c>
      <c r="D29" s="35">
        <v>27</v>
      </c>
      <c r="E29" s="25"/>
      <c r="F29" s="21">
        <f t="shared" si="0"/>
        <v>0</v>
      </c>
      <c r="G29" s="25">
        <v>16</v>
      </c>
      <c r="H29" s="21">
        <f t="shared" si="1"/>
        <v>0.43243243243243246</v>
      </c>
      <c r="I29" s="25">
        <v>15</v>
      </c>
      <c r="J29" s="21">
        <f t="shared" si="2"/>
        <v>0.40540540540540543</v>
      </c>
      <c r="K29" s="25">
        <v>6</v>
      </c>
      <c r="L29" s="21">
        <f t="shared" si="3"/>
        <v>0.16216216216216217</v>
      </c>
      <c r="M29" s="62">
        <v>3.72972972972973</v>
      </c>
      <c r="N29" s="38">
        <f t="shared" si="4"/>
        <v>0.5675675675675675</v>
      </c>
      <c r="O29" s="34">
        <f t="shared" si="5"/>
        <v>1</v>
      </c>
      <c r="P29" s="22">
        <v>34</v>
      </c>
      <c r="R29" s="104" t="s">
        <v>28</v>
      </c>
      <c r="S29" s="75">
        <v>0.762</v>
      </c>
      <c r="T29" s="75">
        <v>0.717</v>
      </c>
      <c r="U29" s="75">
        <v>0.645</v>
      </c>
      <c r="V29" s="87">
        <v>0.5013</v>
      </c>
    </row>
    <row r="30" spans="1:22" ht="12" customHeight="1" thickBot="1">
      <c r="A30" s="26" t="s">
        <v>55</v>
      </c>
      <c r="B30" s="25">
        <v>25</v>
      </c>
      <c r="C30" s="60">
        <v>31.88</v>
      </c>
      <c r="D30" s="110">
        <v>28</v>
      </c>
      <c r="E30" s="25"/>
      <c r="F30" s="21">
        <f t="shared" si="0"/>
        <v>0</v>
      </c>
      <c r="G30" s="25">
        <v>10</v>
      </c>
      <c r="H30" s="21">
        <f t="shared" si="1"/>
        <v>0.4</v>
      </c>
      <c r="I30" s="25">
        <v>10</v>
      </c>
      <c r="J30" s="21">
        <f t="shared" si="2"/>
        <v>0.4</v>
      </c>
      <c r="K30" s="25">
        <v>5</v>
      </c>
      <c r="L30" s="21">
        <f t="shared" si="3"/>
        <v>0.2</v>
      </c>
      <c r="M30" s="62">
        <v>3.8</v>
      </c>
      <c r="N30" s="38">
        <f t="shared" si="4"/>
        <v>0.6</v>
      </c>
      <c r="O30" s="34">
        <f t="shared" si="5"/>
        <v>1</v>
      </c>
      <c r="P30" s="22">
        <v>34</v>
      </c>
      <c r="R30" s="104" t="s">
        <v>3</v>
      </c>
      <c r="S30" s="87"/>
      <c r="T30" s="87">
        <v>0.691</v>
      </c>
      <c r="U30" s="87">
        <v>0.586</v>
      </c>
      <c r="V30" s="87">
        <v>0.526</v>
      </c>
    </row>
    <row r="31" spans="1:16" ht="12" customHeight="1">
      <c r="A31" s="26" t="s">
        <v>60</v>
      </c>
      <c r="B31" s="25">
        <v>5</v>
      </c>
      <c r="C31" s="60">
        <v>31.8</v>
      </c>
      <c r="D31" s="35">
        <v>29</v>
      </c>
      <c r="E31" s="25"/>
      <c r="F31" s="21">
        <f t="shared" si="0"/>
        <v>0</v>
      </c>
      <c r="G31" s="25">
        <v>1</v>
      </c>
      <c r="H31" s="21">
        <f t="shared" si="1"/>
        <v>0.2</v>
      </c>
      <c r="I31" s="25">
        <v>3</v>
      </c>
      <c r="J31" s="21">
        <f t="shared" si="2"/>
        <v>0.6</v>
      </c>
      <c r="K31" s="25">
        <v>1</v>
      </c>
      <c r="L31" s="21">
        <f t="shared" si="3"/>
        <v>0.2</v>
      </c>
      <c r="M31" s="62">
        <v>4</v>
      </c>
      <c r="N31" s="38">
        <f t="shared" si="4"/>
        <v>0.8</v>
      </c>
      <c r="O31" s="34">
        <f t="shared" si="5"/>
        <v>1</v>
      </c>
      <c r="P31" s="22">
        <v>34</v>
      </c>
    </row>
    <row r="32" spans="1:16" ht="12" customHeight="1">
      <c r="A32" s="107" t="s">
        <v>46</v>
      </c>
      <c r="B32" s="33">
        <v>3</v>
      </c>
      <c r="C32" s="58">
        <v>31.333333333333332</v>
      </c>
      <c r="D32" s="110">
        <v>30</v>
      </c>
      <c r="E32" s="30"/>
      <c r="F32" s="21">
        <f t="shared" si="0"/>
        <v>0</v>
      </c>
      <c r="G32" s="30"/>
      <c r="H32" s="21">
        <f t="shared" si="1"/>
        <v>0</v>
      </c>
      <c r="I32" s="30">
        <v>3</v>
      </c>
      <c r="J32" s="21">
        <f t="shared" si="2"/>
        <v>1</v>
      </c>
      <c r="K32" s="30"/>
      <c r="L32" s="21">
        <f t="shared" si="3"/>
        <v>0</v>
      </c>
      <c r="M32" s="106">
        <v>4</v>
      </c>
      <c r="N32" s="38">
        <f t="shared" si="4"/>
        <v>1</v>
      </c>
      <c r="O32" s="34">
        <f t="shared" si="5"/>
        <v>1</v>
      </c>
      <c r="P32" s="22">
        <v>34</v>
      </c>
    </row>
    <row r="33" spans="1:16" ht="12" customHeight="1">
      <c r="A33" s="2" t="s">
        <v>7</v>
      </c>
      <c r="B33" s="33">
        <v>18</v>
      </c>
      <c r="C33" s="58">
        <v>31.055555555555557</v>
      </c>
      <c r="D33" s="35">
        <v>31</v>
      </c>
      <c r="E33" s="30"/>
      <c r="F33" s="21">
        <f t="shared" si="0"/>
        <v>0</v>
      </c>
      <c r="G33" s="30">
        <v>5</v>
      </c>
      <c r="H33" s="21">
        <f t="shared" si="1"/>
        <v>0.2777777777777778</v>
      </c>
      <c r="I33" s="30">
        <v>12</v>
      </c>
      <c r="J33" s="21">
        <f t="shared" si="2"/>
        <v>0.6666666666666666</v>
      </c>
      <c r="K33" s="30">
        <v>1</v>
      </c>
      <c r="L33" s="21">
        <f t="shared" si="3"/>
        <v>0.05555555555555555</v>
      </c>
      <c r="M33" s="106">
        <v>3.7777777777777777</v>
      </c>
      <c r="N33" s="38">
        <f t="shared" si="4"/>
        <v>0.7222222222222222</v>
      </c>
      <c r="O33" s="34">
        <f t="shared" si="5"/>
        <v>1</v>
      </c>
      <c r="P33" s="22">
        <v>34</v>
      </c>
    </row>
    <row r="34" spans="1:16" ht="12" customHeight="1">
      <c r="A34" s="26" t="s">
        <v>61</v>
      </c>
      <c r="B34" s="25">
        <v>8</v>
      </c>
      <c r="C34" s="60">
        <v>30.875</v>
      </c>
      <c r="D34" s="110">
        <v>32</v>
      </c>
      <c r="E34" s="25"/>
      <c r="F34" s="21">
        <f t="shared" si="0"/>
        <v>0</v>
      </c>
      <c r="G34" s="25">
        <v>1</v>
      </c>
      <c r="H34" s="21">
        <f t="shared" si="1"/>
        <v>0.125</v>
      </c>
      <c r="I34" s="25">
        <v>7</v>
      </c>
      <c r="J34" s="21">
        <f t="shared" si="2"/>
        <v>0.875</v>
      </c>
      <c r="K34" s="25"/>
      <c r="L34" s="21">
        <f t="shared" si="3"/>
        <v>0</v>
      </c>
      <c r="M34" s="62">
        <v>3.875</v>
      </c>
      <c r="N34" s="38">
        <f t="shared" si="4"/>
        <v>0.875</v>
      </c>
      <c r="O34" s="34">
        <f t="shared" si="5"/>
        <v>1</v>
      </c>
      <c r="P34" s="22">
        <v>34</v>
      </c>
    </row>
    <row r="35" spans="1:16" ht="12" customHeight="1">
      <c r="A35" s="26" t="s">
        <v>62</v>
      </c>
      <c r="B35" s="25">
        <v>30</v>
      </c>
      <c r="C35" s="60">
        <v>30.733333333333334</v>
      </c>
      <c r="D35" s="35">
        <v>33</v>
      </c>
      <c r="E35" s="25"/>
      <c r="F35" s="21">
        <f t="shared" si="0"/>
        <v>0</v>
      </c>
      <c r="G35" s="25">
        <v>16</v>
      </c>
      <c r="H35" s="21">
        <f t="shared" si="1"/>
        <v>0.5333333333333333</v>
      </c>
      <c r="I35" s="25">
        <v>5</v>
      </c>
      <c r="J35" s="21">
        <f t="shared" si="2"/>
        <v>0.16666666666666666</v>
      </c>
      <c r="K35" s="25">
        <v>9</v>
      </c>
      <c r="L35" s="21">
        <f t="shared" si="3"/>
        <v>0.3</v>
      </c>
      <c r="M35" s="62">
        <v>3.7666666666666666</v>
      </c>
      <c r="N35" s="38">
        <f t="shared" si="4"/>
        <v>0.4666666666666667</v>
      </c>
      <c r="O35" s="34">
        <f t="shared" si="5"/>
        <v>1</v>
      </c>
      <c r="P35" s="22">
        <v>34</v>
      </c>
    </row>
    <row r="36" spans="1:22" ht="12" customHeight="1" thickBot="1">
      <c r="A36" s="26" t="s">
        <v>65</v>
      </c>
      <c r="B36" s="25">
        <v>67</v>
      </c>
      <c r="C36" s="60">
        <v>30.268656716417908</v>
      </c>
      <c r="D36" s="110">
        <v>34</v>
      </c>
      <c r="E36" s="25">
        <v>1</v>
      </c>
      <c r="F36" s="21">
        <f t="shared" si="0"/>
        <v>0.014925373134328358</v>
      </c>
      <c r="G36" s="25">
        <v>28</v>
      </c>
      <c r="H36" s="21">
        <f t="shared" si="1"/>
        <v>0.417910447761194</v>
      </c>
      <c r="I36" s="25">
        <v>29</v>
      </c>
      <c r="J36" s="21">
        <f t="shared" si="2"/>
        <v>0.43283582089552236</v>
      </c>
      <c r="K36" s="25">
        <v>9</v>
      </c>
      <c r="L36" s="21">
        <f t="shared" si="3"/>
        <v>0.13432835820895522</v>
      </c>
      <c r="M36" s="62">
        <v>3.6865671641791047</v>
      </c>
      <c r="N36" s="38">
        <f t="shared" si="4"/>
        <v>0.5671641791044776</v>
      </c>
      <c r="O36" s="34">
        <f t="shared" si="5"/>
        <v>0.9850746268656716</v>
      </c>
      <c r="P36" s="22">
        <v>34</v>
      </c>
      <c r="R36" s="101" t="s">
        <v>29</v>
      </c>
      <c r="S36" s="72" t="s">
        <v>45</v>
      </c>
      <c r="T36" s="72" t="s">
        <v>43</v>
      </c>
      <c r="U36" s="72" t="s">
        <v>32</v>
      </c>
      <c r="V36" s="72" t="s">
        <v>33</v>
      </c>
    </row>
    <row r="37" spans="1:22" ht="12" customHeight="1">
      <c r="A37" s="2" t="s">
        <v>49</v>
      </c>
      <c r="B37" s="33">
        <v>6</v>
      </c>
      <c r="C37" s="58">
        <v>28.833333333333332</v>
      </c>
      <c r="D37" s="35">
        <v>35</v>
      </c>
      <c r="E37" s="30"/>
      <c r="F37" s="21">
        <f t="shared" si="0"/>
        <v>0</v>
      </c>
      <c r="G37" s="30">
        <v>3</v>
      </c>
      <c r="H37" s="21">
        <f t="shared" si="1"/>
        <v>0.5</v>
      </c>
      <c r="I37" s="30">
        <v>3</v>
      </c>
      <c r="J37" s="21">
        <f t="shared" si="2"/>
        <v>0.5</v>
      </c>
      <c r="K37" s="30"/>
      <c r="L37" s="21">
        <f t="shared" si="3"/>
        <v>0</v>
      </c>
      <c r="M37" s="106">
        <v>3.5</v>
      </c>
      <c r="N37" s="38">
        <f t="shared" si="4"/>
        <v>0.5</v>
      </c>
      <c r="O37" s="34">
        <f t="shared" si="5"/>
        <v>1</v>
      </c>
      <c r="P37" s="22">
        <v>34</v>
      </c>
      <c r="R37" s="102"/>
      <c r="S37" s="73"/>
      <c r="T37" s="73"/>
      <c r="U37" s="73"/>
      <c r="V37" s="73"/>
    </row>
    <row r="38" spans="1:22" ht="12" customHeight="1">
      <c r="A38" s="2" t="s">
        <v>12</v>
      </c>
      <c r="B38" s="33">
        <v>6</v>
      </c>
      <c r="C38" s="58">
        <v>28.166666666666668</v>
      </c>
      <c r="D38" s="110">
        <v>36</v>
      </c>
      <c r="E38" s="30"/>
      <c r="F38" s="21">
        <f t="shared" si="0"/>
        <v>0</v>
      </c>
      <c r="G38" s="30">
        <v>3</v>
      </c>
      <c r="H38" s="21">
        <f t="shared" si="1"/>
        <v>0.5</v>
      </c>
      <c r="I38" s="30">
        <v>3</v>
      </c>
      <c r="J38" s="21">
        <f t="shared" si="2"/>
        <v>0.5</v>
      </c>
      <c r="K38" s="30"/>
      <c r="L38" s="21">
        <f t="shared" si="3"/>
        <v>0</v>
      </c>
      <c r="M38" s="106">
        <v>3.5</v>
      </c>
      <c r="N38" s="38">
        <f t="shared" si="4"/>
        <v>0.5</v>
      </c>
      <c r="O38" s="34">
        <f t="shared" si="5"/>
        <v>1</v>
      </c>
      <c r="P38" s="22">
        <v>34</v>
      </c>
      <c r="R38" s="103" t="s">
        <v>26</v>
      </c>
      <c r="S38" s="74">
        <v>0.992</v>
      </c>
      <c r="T38" s="74">
        <v>0.979</v>
      </c>
      <c r="U38" s="74">
        <v>0.968</v>
      </c>
      <c r="V38" s="74">
        <v>0.9085</v>
      </c>
    </row>
    <row r="39" spans="1:22" ht="12" customHeight="1">
      <c r="A39" s="2" t="s">
        <v>15</v>
      </c>
      <c r="B39" s="33">
        <v>13</v>
      </c>
      <c r="C39" s="58">
        <v>27.076923076923077</v>
      </c>
      <c r="D39" s="35">
        <v>37</v>
      </c>
      <c r="E39" s="30">
        <v>1</v>
      </c>
      <c r="F39" s="21">
        <f t="shared" si="0"/>
        <v>0.07692307692307693</v>
      </c>
      <c r="G39" s="30">
        <v>7</v>
      </c>
      <c r="H39" s="21">
        <f t="shared" si="1"/>
        <v>0.5384615384615384</v>
      </c>
      <c r="I39" s="30">
        <v>4</v>
      </c>
      <c r="J39" s="21">
        <f t="shared" si="2"/>
        <v>0.3076923076923077</v>
      </c>
      <c r="K39" s="30">
        <v>1</v>
      </c>
      <c r="L39" s="21">
        <f t="shared" si="3"/>
        <v>0.07692307692307693</v>
      </c>
      <c r="M39" s="106">
        <v>3.3846153846153846</v>
      </c>
      <c r="N39" s="38">
        <f t="shared" si="4"/>
        <v>0.38461538461538464</v>
      </c>
      <c r="O39" s="34">
        <f t="shared" si="5"/>
        <v>0.9230769230769231</v>
      </c>
      <c r="P39" s="22">
        <v>34</v>
      </c>
      <c r="R39" s="103" t="s">
        <v>27</v>
      </c>
      <c r="S39" s="74">
        <v>0.99</v>
      </c>
      <c r="T39" s="74">
        <v>0.984</v>
      </c>
      <c r="U39" s="74">
        <v>0.949</v>
      </c>
      <c r="V39" s="74">
        <v>0.8715083798882681</v>
      </c>
    </row>
    <row r="40" spans="1:22" ht="12" customHeight="1" thickBot="1">
      <c r="A40" s="2" t="s">
        <v>11</v>
      </c>
      <c r="B40" s="33">
        <v>16</v>
      </c>
      <c r="C40" s="58">
        <v>26.9375</v>
      </c>
      <c r="D40" s="110">
        <v>38</v>
      </c>
      <c r="E40" s="30">
        <v>1</v>
      </c>
      <c r="F40" s="21">
        <f t="shared" si="0"/>
        <v>0.0625</v>
      </c>
      <c r="G40" s="30">
        <v>9</v>
      </c>
      <c r="H40" s="21">
        <f t="shared" si="1"/>
        <v>0.5625</v>
      </c>
      <c r="I40" s="30">
        <v>6</v>
      </c>
      <c r="J40" s="21">
        <f t="shared" si="2"/>
        <v>0.375</v>
      </c>
      <c r="K40" s="30"/>
      <c r="L40" s="21">
        <f t="shared" si="3"/>
        <v>0</v>
      </c>
      <c r="M40" s="106">
        <v>3.3125</v>
      </c>
      <c r="N40" s="38">
        <f t="shared" si="4"/>
        <v>0.375</v>
      </c>
      <c r="O40" s="34">
        <f t="shared" si="5"/>
        <v>0.9375</v>
      </c>
      <c r="P40" s="22">
        <v>34</v>
      </c>
      <c r="R40" s="104" t="s">
        <v>28</v>
      </c>
      <c r="S40" s="75">
        <v>0.991</v>
      </c>
      <c r="T40" s="75">
        <v>0.981</v>
      </c>
      <c r="U40" s="75">
        <v>0.96</v>
      </c>
      <c r="V40" s="75">
        <v>0.891</v>
      </c>
    </row>
    <row r="41" spans="1:22" ht="12" customHeight="1" thickBot="1">
      <c r="A41" s="88" t="s">
        <v>67</v>
      </c>
      <c r="B41" s="89">
        <v>7</v>
      </c>
      <c r="C41" s="90">
        <v>29.1</v>
      </c>
      <c r="D41" s="111">
        <v>39</v>
      </c>
      <c r="E41" s="89"/>
      <c r="F41" s="91">
        <f t="shared" si="0"/>
        <v>0</v>
      </c>
      <c r="G41" s="89">
        <v>3</v>
      </c>
      <c r="H41" s="91">
        <f t="shared" si="1"/>
        <v>0.42857142857142855</v>
      </c>
      <c r="I41" s="89">
        <v>4</v>
      </c>
      <c r="J41" s="91">
        <f t="shared" si="2"/>
        <v>0.5714285714285714</v>
      </c>
      <c r="K41" s="89"/>
      <c r="L41" s="91">
        <f t="shared" si="3"/>
        <v>0</v>
      </c>
      <c r="M41" s="92">
        <v>3.6</v>
      </c>
      <c r="N41" s="93">
        <f t="shared" si="4"/>
        <v>0.5714285714285714</v>
      </c>
      <c r="O41" s="94">
        <f t="shared" si="5"/>
        <v>1</v>
      </c>
      <c r="P41" s="22">
        <v>34</v>
      </c>
      <c r="R41" s="104" t="s">
        <v>3</v>
      </c>
      <c r="S41" s="87"/>
      <c r="T41" s="87">
        <v>0.964</v>
      </c>
      <c r="U41" s="87">
        <v>0.93</v>
      </c>
      <c r="V41" s="87">
        <v>0.897</v>
      </c>
    </row>
    <row r="42" spans="1:15" ht="37.5" thickBot="1">
      <c r="A42" s="64" t="s">
        <v>74</v>
      </c>
      <c r="B42" s="65">
        <f>SUM(B3:B40)</f>
        <v>1375</v>
      </c>
      <c r="C42" s="66">
        <v>34.3</v>
      </c>
      <c r="D42" s="67"/>
      <c r="E42" s="65">
        <f>SUM(E3:E40)</f>
        <v>12</v>
      </c>
      <c r="F42" s="68">
        <f t="shared" si="0"/>
        <v>0.008727272727272728</v>
      </c>
      <c r="G42" s="65">
        <f>SUM(G3:G40)</f>
        <v>314</v>
      </c>
      <c r="H42" s="68">
        <f t="shared" si="1"/>
        <v>0.22836363636363635</v>
      </c>
      <c r="I42" s="65">
        <f>SUM(I3:I40)</f>
        <v>547</v>
      </c>
      <c r="J42" s="68">
        <f t="shared" si="2"/>
        <v>0.3978181818181818</v>
      </c>
      <c r="K42" s="65">
        <f>SUM(K3:K40)</f>
        <v>502</v>
      </c>
      <c r="L42" s="68">
        <f t="shared" si="3"/>
        <v>0.3650909090909091</v>
      </c>
      <c r="M42" s="69">
        <v>4.1</v>
      </c>
      <c r="N42" s="70">
        <f t="shared" si="4"/>
        <v>0.7629090909090909</v>
      </c>
      <c r="O42" s="70">
        <f t="shared" si="5"/>
        <v>0.9912727272727273</v>
      </c>
    </row>
    <row r="43" spans="1:15" ht="27" thickBot="1" thickTop="1">
      <c r="A43" s="24" t="s">
        <v>34</v>
      </c>
      <c r="B43" s="27">
        <f>SUM(B3:B41)</f>
        <v>1382</v>
      </c>
      <c r="C43" s="61">
        <v>34.3</v>
      </c>
      <c r="D43" s="37"/>
      <c r="E43" s="27">
        <f>SUM(E3:E41)</f>
        <v>12</v>
      </c>
      <c r="F43" s="28">
        <f t="shared" si="0"/>
        <v>0.008683068017366137</v>
      </c>
      <c r="G43" s="27">
        <f>SUM(G3:G41)</f>
        <v>317</v>
      </c>
      <c r="H43" s="28">
        <f t="shared" si="1"/>
        <v>0.22937771345875543</v>
      </c>
      <c r="I43" s="27">
        <f>SUM(I3:I41)</f>
        <v>551</v>
      </c>
      <c r="J43" s="28">
        <f t="shared" si="2"/>
        <v>0.3986975397973951</v>
      </c>
      <c r="K43" s="27">
        <f>SUM(K3:K41)</f>
        <v>502</v>
      </c>
      <c r="L43" s="28">
        <f t="shared" si="3"/>
        <v>0.36324167872648333</v>
      </c>
      <c r="M43" s="63">
        <v>4.1</v>
      </c>
      <c r="N43" s="71">
        <f t="shared" si="4"/>
        <v>0.7619392185238785</v>
      </c>
      <c r="O43" s="71">
        <f t="shared" si="5"/>
        <v>0.9913169319826338</v>
      </c>
    </row>
    <row r="44" ht="13.5" thickTop="1"/>
    <row r="69" spans="1:3" ht="12.75">
      <c r="A69" s="4"/>
      <c r="B69" s="5"/>
      <c r="C69" s="5"/>
    </row>
  </sheetData>
  <sheetProtection/>
  <printOptions/>
  <pageMargins left="0.5905511811023623" right="0" top="0.3937007874015748" bottom="0" header="0.5118110236220472" footer="0.5118110236220472"/>
  <pageSetup fitToWidth="2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45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1.28125" style="6" customWidth="1"/>
    <col min="2" max="3" width="13.00390625" style="6" customWidth="1"/>
    <col min="4" max="4" width="12.8515625" style="6" customWidth="1"/>
    <col min="5" max="5" width="5.140625" style="6" bestFit="1" customWidth="1"/>
    <col min="6" max="6" width="6.7109375" style="6" customWidth="1"/>
    <col min="7" max="7" width="4.8515625" style="6" customWidth="1"/>
    <col min="8" max="8" width="5.7109375" style="6" bestFit="1" customWidth="1"/>
    <col min="9" max="9" width="4.8515625" style="6" customWidth="1"/>
    <col min="10" max="10" width="5.7109375" style="6" bestFit="1" customWidth="1"/>
    <col min="11" max="11" width="5.140625" style="6" bestFit="1" customWidth="1"/>
    <col min="12" max="12" width="5.7109375" style="6" bestFit="1" customWidth="1"/>
    <col min="13" max="14" width="12.28125" style="6" customWidth="1"/>
    <col min="15" max="15" width="9.00390625" style="6" customWidth="1"/>
    <col min="16" max="16" width="24.7109375" style="6" customWidth="1"/>
    <col min="17" max="17" width="2.421875" style="6" customWidth="1"/>
    <col min="18" max="25" width="12.421875" style="6" customWidth="1"/>
    <col min="26" max="26" width="11.140625" style="6" customWidth="1"/>
    <col min="27" max="34" width="12.7109375" style="6" bestFit="1" customWidth="1"/>
    <col min="35" max="35" width="12.00390625" style="6" bestFit="1" customWidth="1"/>
    <col min="36" max="16384" width="9.140625" style="6" customWidth="1"/>
  </cols>
  <sheetData>
    <row r="1" spans="2:3" ht="12.75">
      <c r="B1" s="7" t="s">
        <v>68</v>
      </c>
      <c r="C1" s="7"/>
    </row>
    <row r="2" spans="1:16" ht="38.25" customHeight="1">
      <c r="A2" s="39" t="s">
        <v>16</v>
      </c>
      <c r="B2" s="39" t="s">
        <v>17</v>
      </c>
      <c r="C2" s="39" t="s">
        <v>18</v>
      </c>
      <c r="D2" s="39" t="s">
        <v>19</v>
      </c>
      <c r="E2" s="39">
        <v>2</v>
      </c>
      <c r="F2" s="39" t="s">
        <v>20</v>
      </c>
      <c r="G2" s="39">
        <v>3</v>
      </c>
      <c r="H2" s="39" t="s">
        <v>21</v>
      </c>
      <c r="I2" s="39">
        <v>4</v>
      </c>
      <c r="J2" s="39" t="s">
        <v>22</v>
      </c>
      <c r="K2" s="39">
        <v>5</v>
      </c>
      <c r="L2" s="39" t="s">
        <v>23</v>
      </c>
      <c r="M2" s="39" t="s">
        <v>24</v>
      </c>
      <c r="N2" s="39" t="s">
        <v>2</v>
      </c>
      <c r="O2" s="39" t="s">
        <v>29</v>
      </c>
      <c r="P2" s="57" t="s">
        <v>25</v>
      </c>
    </row>
    <row r="3" spans="1:17" ht="12.75" customHeight="1">
      <c r="A3" s="2" t="s">
        <v>56</v>
      </c>
      <c r="B3" s="33">
        <v>56</v>
      </c>
      <c r="C3" s="58">
        <v>37.75</v>
      </c>
      <c r="D3" s="95">
        <v>1</v>
      </c>
      <c r="E3" s="30"/>
      <c r="F3" s="21">
        <v>0</v>
      </c>
      <c r="G3" s="30"/>
      <c r="H3" s="21">
        <v>0</v>
      </c>
      <c r="I3" s="30">
        <v>25</v>
      </c>
      <c r="J3" s="21">
        <v>0.45</v>
      </c>
      <c r="K3" s="30">
        <v>31</v>
      </c>
      <c r="L3" s="21">
        <v>0.55</v>
      </c>
      <c r="M3" s="106">
        <v>4.535714285714286</v>
      </c>
      <c r="N3" s="36">
        <v>1</v>
      </c>
      <c r="O3" s="36">
        <v>1</v>
      </c>
      <c r="P3" s="112" t="s">
        <v>76</v>
      </c>
      <c r="Q3" s="22">
        <v>34</v>
      </c>
    </row>
    <row r="4" spans="1:17" ht="12.75">
      <c r="A4" s="2" t="s">
        <v>50</v>
      </c>
      <c r="B4" s="33">
        <v>55</v>
      </c>
      <c r="C4" s="58">
        <v>37.1</v>
      </c>
      <c r="D4" s="95">
        <v>2</v>
      </c>
      <c r="E4" s="30"/>
      <c r="F4" s="21">
        <v>0</v>
      </c>
      <c r="G4" s="30">
        <v>6</v>
      </c>
      <c r="H4" s="21">
        <v>0.10909090909090909</v>
      </c>
      <c r="I4" s="30">
        <v>20</v>
      </c>
      <c r="J4" s="21">
        <v>0.36363636363636365</v>
      </c>
      <c r="K4" s="30">
        <v>29</v>
      </c>
      <c r="L4" s="21">
        <v>0.5272727272727272</v>
      </c>
      <c r="M4" s="106">
        <v>4.418181818181818</v>
      </c>
      <c r="N4" s="36">
        <v>0.8909090909090909</v>
      </c>
      <c r="O4" s="36">
        <v>1</v>
      </c>
      <c r="P4" s="113"/>
      <c r="Q4" s="22">
        <v>34</v>
      </c>
    </row>
    <row r="5" spans="1:17" ht="12.75">
      <c r="A5" s="2" t="s">
        <v>64</v>
      </c>
      <c r="B5" s="33">
        <v>31</v>
      </c>
      <c r="C5" s="58">
        <v>36.354838709677416</v>
      </c>
      <c r="D5" s="95">
        <v>3</v>
      </c>
      <c r="E5" s="30"/>
      <c r="F5" s="21">
        <v>0</v>
      </c>
      <c r="G5" s="30">
        <v>6</v>
      </c>
      <c r="H5" s="21">
        <v>0.1935483870967742</v>
      </c>
      <c r="I5" s="30">
        <v>9</v>
      </c>
      <c r="J5" s="21">
        <v>0.2903225806451613</v>
      </c>
      <c r="K5" s="30">
        <v>16</v>
      </c>
      <c r="L5" s="21">
        <v>0.5161290322580645</v>
      </c>
      <c r="M5" s="106">
        <v>4.32258064516129</v>
      </c>
      <c r="N5" s="36">
        <v>0.8064516129032258</v>
      </c>
      <c r="O5" s="36">
        <v>1</v>
      </c>
      <c r="P5" s="113"/>
      <c r="Q5" s="22">
        <v>34</v>
      </c>
    </row>
    <row r="6" spans="1:17" ht="12.75">
      <c r="A6" s="2" t="s">
        <v>57</v>
      </c>
      <c r="B6" s="33">
        <v>38</v>
      </c>
      <c r="C6" s="58">
        <v>36.18233618233618</v>
      </c>
      <c r="D6" s="95">
        <v>4</v>
      </c>
      <c r="E6" s="30"/>
      <c r="F6" s="21">
        <v>0</v>
      </c>
      <c r="G6" s="30">
        <v>3</v>
      </c>
      <c r="H6" s="21">
        <v>0.07894736842105263</v>
      </c>
      <c r="I6" s="30">
        <v>17</v>
      </c>
      <c r="J6" s="21">
        <v>0.4473684210526316</v>
      </c>
      <c r="K6" s="30">
        <v>18</v>
      </c>
      <c r="L6" s="21">
        <v>0.47368421052631576</v>
      </c>
      <c r="M6" s="106">
        <v>4.394736842105263</v>
      </c>
      <c r="N6" s="36">
        <v>0.9210526315789473</v>
      </c>
      <c r="O6" s="36">
        <v>1</v>
      </c>
      <c r="P6" s="113"/>
      <c r="Q6" s="22">
        <v>34</v>
      </c>
    </row>
    <row r="7" spans="1:17" ht="12.75">
      <c r="A7" s="2" t="s">
        <v>66</v>
      </c>
      <c r="B7" s="33">
        <v>48</v>
      </c>
      <c r="C7" s="58">
        <v>36.166666666666664</v>
      </c>
      <c r="D7" s="95">
        <v>5</v>
      </c>
      <c r="E7" s="30">
        <v>1</v>
      </c>
      <c r="F7" s="21">
        <v>0.020833333333333332</v>
      </c>
      <c r="G7" s="30">
        <v>10</v>
      </c>
      <c r="H7" s="21">
        <v>0.20833333333333334</v>
      </c>
      <c r="I7" s="30">
        <v>8</v>
      </c>
      <c r="J7" s="21">
        <v>0.16666666666666666</v>
      </c>
      <c r="K7" s="30">
        <v>29</v>
      </c>
      <c r="L7" s="21">
        <v>0.6041666666666666</v>
      </c>
      <c r="M7" s="106">
        <v>4.354166666666667</v>
      </c>
      <c r="N7" s="36">
        <v>0.7708333333333334</v>
      </c>
      <c r="O7" s="36">
        <v>0.9791666666666666</v>
      </c>
      <c r="P7" s="113"/>
      <c r="Q7" s="22">
        <v>34</v>
      </c>
    </row>
    <row r="8" spans="1:17" ht="12.75">
      <c r="A8" s="2" t="s">
        <v>58</v>
      </c>
      <c r="B8" s="33">
        <v>43</v>
      </c>
      <c r="C8" s="58">
        <v>34.83720930232558</v>
      </c>
      <c r="D8" s="95">
        <v>6</v>
      </c>
      <c r="E8" s="30"/>
      <c r="F8" s="21">
        <v>0</v>
      </c>
      <c r="G8" s="30">
        <v>5</v>
      </c>
      <c r="H8" s="21">
        <v>0.11627906976744186</v>
      </c>
      <c r="I8" s="30">
        <v>20</v>
      </c>
      <c r="J8" s="21">
        <v>0.46511627906976744</v>
      </c>
      <c r="K8" s="30">
        <v>18</v>
      </c>
      <c r="L8" s="21">
        <v>0.4186046511627907</v>
      </c>
      <c r="M8" s="106">
        <v>4.3023255813953485</v>
      </c>
      <c r="N8" s="36">
        <v>0.8837209302325582</v>
      </c>
      <c r="O8" s="36">
        <v>1</v>
      </c>
      <c r="P8" s="113"/>
      <c r="Q8" s="22">
        <v>34</v>
      </c>
    </row>
    <row r="9" spans="1:17" ht="12.75">
      <c r="A9" s="26" t="s">
        <v>53</v>
      </c>
      <c r="B9" s="25">
        <v>98</v>
      </c>
      <c r="C9" s="60">
        <v>34.05154639175258</v>
      </c>
      <c r="D9" s="95">
        <v>7</v>
      </c>
      <c r="E9" s="25"/>
      <c r="F9" s="21">
        <f>E9/B9</f>
        <v>0</v>
      </c>
      <c r="G9" s="25">
        <v>19</v>
      </c>
      <c r="H9" s="21">
        <f>G9/B9</f>
        <v>0.19387755102040816</v>
      </c>
      <c r="I9" s="25">
        <v>41</v>
      </c>
      <c r="J9" s="21">
        <f>I9/B9</f>
        <v>0.41836734693877553</v>
      </c>
      <c r="K9" s="25">
        <v>38</v>
      </c>
      <c r="L9" s="21">
        <f>K9/B9</f>
        <v>0.3877551020408163</v>
      </c>
      <c r="M9" s="62">
        <v>4.154639175257732</v>
      </c>
      <c r="N9" s="38">
        <f>(I9+K9)/B9</f>
        <v>0.8061224489795918</v>
      </c>
      <c r="O9" s="34">
        <f>(G9+I9+K9)/B9</f>
        <v>1</v>
      </c>
      <c r="P9" s="113"/>
      <c r="Q9" s="22">
        <v>34</v>
      </c>
    </row>
    <row r="10" spans="1:17" ht="12.75">
      <c r="A10" s="2" t="s">
        <v>52</v>
      </c>
      <c r="B10" s="33">
        <v>81</v>
      </c>
      <c r="C10" s="58">
        <v>33.74074074074074</v>
      </c>
      <c r="D10" s="95">
        <v>8</v>
      </c>
      <c r="E10" s="30"/>
      <c r="F10" s="21">
        <v>0</v>
      </c>
      <c r="G10" s="30">
        <v>19</v>
      </c>
      <c r="H10" s="21">
        <v>0.2345679012345679</v>
      </c>
      <c r="I10" s="30">
        <v>43</v>
      </c>
      <c r="J10" s="21">
        <v>0.5308641975308642</v>
      </c>
      <c r="K10" s="30">
        <v>19</v>
      </c>
      <c r="L10" s="21">
        <v>0.2345679012345679</v>
      </c>
      <c r="M10" s="106">
        <v>4</v>
      </c>
      <c r="N10" s="36">
        <v>0.7654320987654321</v>
      </c>
      <c r="O10" s="36">
        <v>1</v>
      </c>
      <c r="P10" s="113"/>
      <c r="Q10" s="22">
        <v>34</v>
      </c>
    </row>
    <row r="11" spans="1:17" ht="12.75">
      <c r="A11" s="2" t="s">
        <v>59</v>
      </c>
      <c r="B11" s="33">
        <v>21</v>
      </c>
      <c r="C11" s="58">
        <v>33.666666666666664</v>
      </c>
      <c r="D11" s="95">
        <v>9</v>
      </c>
      <c r="E11" s="30"/>
      <c r="F11" s="21">
        <v>0</v>
      </c>
      <c r="G11" s="30">
        <v>7</v>
      </c>
      <c r="H11" s="21">
        <v>0.3333333333333333</v>
      </c>
      <c r="I11" s="30">
        <v>7</v>
      </c>
      <c r="J11" s="21">
        <v>0.3333333333333333</v>
      </c>
      <c r="K11" s="30">
        <v>7</v>
      </c>
      <c r="L11" s="21">
        <v>0.3333333333333333</v>
      </c>
      <c r="M11" s="106">
        <v>4</v>
      </c>
      <c r="N11" s="36">
        <v>0.6666666666666666</v>
      </c>
      <c r="O11" s="36">
        <v>1</v>
      </c>
      <c r="P11" s="113"/>
      <c r="Q11" s="22">
        <v>34</v>
      </c>
    </row>
    <row r="12" spans="1:17" ht="12.75">
      <c r="A12" s="2" t="s">
        <v>54</v>
      </c>
      <c r="B12" s="33">
        <v>77</v>
      </c>
      <c r="C12" s="58">
        <v>33.61038961038961</v>
      </c>
      <c r="D12" s="95">
        <v>10</v>
      </c>
      <c r="E12" s="30">
        <v>1</v>
      </c>
      <c r="F12" s="21">
        <v>0.012987012987012988</v>
      </c>
      <c r="G12" s="30">
        <v>17</v>
      </c>
      <c r="H12" s="21">
        <v>0.22077922077922077</v>
      </c>
      <c r="I12" s="30">
        <v>34</v>
      </c>
      <c r="J12" s="21">
        <v>0.44155844155844154</v>
      </c>
      <c r="K12" s="30">
        <v>25</v>
      </c>
      <c r="L12" s="21">
        <v>0.3246753246753247</v>
      </c>
      <c r="M12" s="106">
        <v>4.077922077922078</v>
      </c>
      <c r="N12" s="36">
        <v>0.7662337662337663</v>
      </c>
      <c r="O12" s="36">
        <v>0.987012987012987</v>
      </c>
      <c r="P12" s="113"/>
      <c r="Q12" s="22">
        <v>34</v>
      </c>
    </row>
    <row r="13" spans="1:17" ht="12.75">
      <c r="A13" s="2" t="s">
        <v>63</v>
      </c>
      <c r="B13" s="33">
        <v>45</v>
      </c>
      <c r="C13" s="58">
        <v>33.37777777777778</v>
      </c>
      <c r="D13" s="95">
        <v>11</v>
      </c>
      <c r="E13" s="30">
        <v>3</v>
      </c>
      <c r="F13" s="21">
        <v>0.06666666666666667</v>
      </c>
      <c r="G13" s="30">
        <v>12</v>
      </c>
      <c r="H13" s="21">
        <v>0.26666666666666666</v>
      </c>
      <c r="I13" s="30">
        <v>9</v>
      </c>
      <c r="J13" s="21">
        <v>0.2</v>
      </c>
      <c r="K13" s="30">
        <v>21</v>
      </c>
      <c r="L13" s="21">
        <v>0.4666666666666667</v>
      </c>
      <c r="M13" s="106">
        <v>4.066666666666666</v>
      </c>
      <c r="N13" s="36">
        <v>0.6666666666666666</v>
      </c>
      <c r="O13" s="36">
        <v>0.9333333333333333</v>
      </c>
      <c r="P13" s="113"/>
      <c r="Q13" s="22">
        <v>34</v>
      </c>
    </row>
    <row r="14" spans="1:17" ht="12.75">
      <c r="A14" s="2" t="s">
        <v>51</v>
      </c>
      <c r="B14" s="33">
        <v>37</v>
      </c>
      <c r="C14" s="58">
        <v>32.16216216216216</v>
      </c>
      <c r="D14" s="95">
        <v>12</v>
      </c>
      <c r="E14" s="30"/>
      <c r="F14" s="21">
        <v>0</v>
      </c>
      <c r="G14" s="30">
        <v>16</v>
      </c>
      <c r="H14" s="21">
        <v>0.43243243243243246</v>
      </c>
      <c r="I14" s="30">
        <v>15</v>
      </c>
      <c r="J14" s="21">
        <v>0.40540540540540543</v>
      </c>
      <c r="K14" s="30">
        <v>6</v>
      </c>
      <c r="L14" s="21">
        <v>0.16216216216216217</v>
      </c>
      <c r="M14" s="106">
        <v>3.72972972972973</v>
      </c>
      <c r="N14" s="36">
        <v>0.5675675675675675</v>
      </c>
      <c r="O14" s="36">
        <v>1</v>
      </c>
      <c r="P14" s="113"/>
      <c r="Q14" s="22">
        <v>34</v>
      </c>
    </row>
    <row r="15" spans="1:17" ht="12.75">
      <c r="A15" s="2" t="s">
        <v>55</v>
      </c>
      <c r="B15" s="33">
        <v>25</v>
      </c>
      <c r="C15" s="58">
        <v>31.88</v>
      </c>
      <c r="D15" s="95">
        <v>13</v>
      </c>
      <c r="E15" s="30"/>
      <c r="F15" s="21">
        <v>0</v>
      </c>
      <c r="G15" s="30">
        <v>10</v>
      </c>
      <c r="H15" s="21">
        <v>0.4</v>
      </c>
      <c r="I15" s="30">
        <v>10</v>
      </c>
      <c r="J15" s="21">
        <v>0.4</v>
      </c>
      <c r="K15" s="30">
        <v>5</v>
      </c>
      <c r="L15" s="21">
        <v>0.2</v>
      </c>
      <c r="M15" s="106">
        <v>3.8</v>
      </c>
      <c r="N15" s="36">
        <v>0.6</v>
      </c>
      <c r="O15" s="36">
        <v>1</v>
      </c>
      <c r="P15" s="113"/>
      <c r="Q15" s="22">
        <v>34</v>
      </c>
    </row>
    <row r="16" spans="1:17" ht="12.75">
      <c r="A16" s="2" t="s">
        <v>60</v>
      </c>
      <c r="B16" s="33">
        <v>5</v>
      </c>
      <c r="C16" s="58">
        <v>31.8</v>
      </c>
      <c r="D16" s="95">
        <v>14</v>
      </c>
      <c r="E16" s="30"/>
      <c r="F16" s="21">
        <v>0</v>
      </c>
      <c r="G16" s="30">
        <v>1</v>
      </c>
      <c r="H16" s="21">
        <v>0.2</v>
      </c>
      <c r="I16" s="30">
        <v>3</v>
      </c>
      <c r="J16" s="21">
        <v>0.6</v>
      </c>
      <c r="K16" s="30">
        <v>1</v>
      </c>
      <c r="L16" s="21">
        <v>0.2</v>
      </c>
      <c r="M16" s="106">
        <v>4</v>
      </c>
      <c r="N16" s="36">
        <v>0.8</v>
      </c>
      <c r="O16" s="36">
        <v>1</v>
      </c>
      <c r="P16" s="113"/>
      <c r="Q16" s="22">
        <v>34</v>
      </c>
    </row>
    <row r="17" spans="1:17" ht="12.75">
      <c r="A17" s="2" t="s">
        <v>61</v>
      </c>
      <c r="B17" s="33">
        <v>8</v>
      </c>
      <c r="C17" s="58">
        <v>30.875</v>
      </c>
      <c r="D17" s="95">
        <v>15</v>
      </c>
      <c r="E17" s="30"/>
      <c r="F17" s="21">
        <v>0</v>
      </c>
      <c r="G17" s="30">
        <v>1</v>
      </c>
      <c r="H17" s="21">
        <v>0.125</v>
      </c>
      <c r="I17" s="30">
        <v>7</v>
      </c>
      <c r="J17" s="21">
        <v>0.875</v>
      </c>
      <c r="K17" s="30"/>
      <c r="L17" s="21">
        <v>0</v>
      </c>
      <c r="M17" s="106">
        <v>3.875</v>
      </c>
      <c r="N17" s="36">
        <v>0.875</v>
      </c>
      <c r="O17" s="36">
        <v>1</v>
      </c>
      <c r="P17" s="113"/>
      <c r="Q17" s="22">
        <v>34</v>
      </c>
    </row>
    <row r="18" spans="1:17" ht="12.75">
      <c r="A18" s="2" t="s">
        <v>62</v>
      </c>
      <c r="B18" s="33">
        <v>30</v>
      </c>
      <c r="C18" s="58">
        <v>30.733333333333334</v>
      </c>
      <c r="D18" s="95">
        <v>16</v>
      </c>
      <c r="E18" s="30"/>
      <c r="F18" s="21">
        <v>0</v>
      </c>
      <c r="G18" s="30">
        <v>16</v>
      </c>
      <c r="H18" s="21">
        <v>0.5333333333333333</v>
      </c>
      <c r="I18" s="30">
        <v>5</v>
      </c>
      <c r="J18" s="21">
        <v>0.16666666666666666</v>
      </c>
      <c r="K18" s="30">
        <v>9</v>
      </c>
      <c r="L18" s="21">
        <v>0.3</v>
      </c>
      <c r="M18" s="106">
        <v>3.7666666666666666</v>
      </c>
      <c r="N18" s="36">
        <v>0.4666666666666667</v>
      </c>
      <c r="O18" s="36">
        <v>1</v>
      </c>
      <c r="P18" s="113"/>
      <c r="Q18" s="22">
        <v>34</v>
      </c>
    </row>
    <row r="19" spans="1:17" ht="12.75">
      <c r="A19" s="2" t="s">
        <v>65</v>
      </c>
      <c r="B19" s="33">
        <v>67</v>
      </c>
      <c r="C19" s="58">
        <v>30.268656716417908</v>
      </c>
      <c r="D19" s="95">
        <v>17</v>
      </c>
      <c r="E19" s="30">
        <v>1</v>
      </c>
      <c r="F19" s="21">
        <v>0.014925373134328358</v>
      </c>
      <c r="G19" s="30">
        <v>28</v>
      </c>
      <c r="H19" s="21">
        <v>0.417910447761194</v>
      </c>
      <c r="I19" s="30">
        <v>29</v>
      </c>
      <c r="J19" s="21">
        <v>0.43283582089552236</v>
      </c>
      <c r="K19" s="30">
        <v>9</v>
      </c>
      <c r="L19" s="21">
        <v>0.13432835820895522</v>
      </c>
      <c r="M19" s="106">
        <v>3.6865671641791047</v>
      </c>
      <c r="N19" s="36">
        <v>0.5671641791044776</v>
      </c>
      <c r="O19" s="36">
        <v>0.9850746268656716</v>
      </c>
      <c r="P19" s="113"/>
      <c r="Q19" s="22">
        <v>34</v>
      </c>
    </row>
    <row r="20" spans="1:17" s="14" customFormat="1" ht="26.25" thickBot="1">
      <c r="A20" s="40" t="s">
        <v>67</v>
      </c>
      <c r="B20" s="41">
        <v>7</v>
      </c>
      <c r="C20" s="97">
        <v>29.1</v>
      </c>
      <c r="D20" s="96">
        <v>18</v>
      </c>
      <c r="E20" s="41"/>
      <c r="F20" s="29">
        <v>0</v>
      </c>
      <c r="G20" s="41">
        <v>3</v>
      </c>
      <c r="H20" s="29">
        <v>0.42857142857142855</v>
      </c>
      <c r="I20" s="41">
        <v>4</v>
      </c>
      <c r="J20" s="29">
        <v>0.5714285714285714</v>
      </c>
      <c r="K20" s="41"/>
      <c r="L20" s="29">
        <v>0</v>
      </c>
      <c r="M20" s="109">
        <v>3.6</v>
      </c>
      <c r="N20" s="42">
        <v>0.5714285714285714</v>
      </c>
      <c r="O20" s="42">
        <v>1</v>
      </c>
      <c r="P20" s="113"/>
      <c r="Q20" s="22">
        <v>34</v>
      </c>
    </row>
    <row r="21" spans="1:17" ht="38.25" thickBot="1" thickTop="1">
      <c r="A21" s="43" t="s">
        <v>35</v>
      </c>
      <c r="B21" s="44">
        <f>SUM(B3:B19)</f>
        <v>765</v>
      </c>
      <c r="C21" s="98">
        <v>34.1</v>
      </c>
      <c r="D21" s="45"/>
      <c r="E21" s="44">
        <f>SUM(E3:E19)</f>
        <v>6</v>
      </c>
      <c r="F21" s="46">
        <f>E21/$B$21</f>
        <v>0.00784313725490196</v>
      </c>
      <c r="G21" s="44">
        <f>SUM(G3:G19)</f>
        <v>176</v>
      </c>
      <c r="H21" s="46">
        <f>G21/$B$21</f>
        <v>0.23006535947712417</v>
      </c>
      <c r="I21" s="44">
        <f>SUM(I3:I19)</f>
        <v>302</v>
      </c>
      <c r="J21" s="46">
        <f>I21/$B$21</f>
        <v>0.39477124183006534</v>
      </c>
      <c r="K21" s="44">
        <f>SUM(K3:K19)</f>
        <v>281</v>
      </c>
      <c r="L21" s="46">
        <f>K21/$B$21</f>
        <v>0.3673202614379085</v>
      </c>
      <c r="M21" s="98">
        <v>4.1</v>
      </c>
      <c r="N21" s="47">
        <f>(I21+K21)/B21</f>
        <v>0.7620915032679738</v>
      </c>
      <c r="O21" s="47">
        <f>(G21+I21+K21)/B21</f>
        <v>0.9921568627450981</v>
      </c>
      <c r="P21" s="113"/>
      <c r="Q21" s="23"/>
    </row>
    <row r="22" spans="1:17" s="14" customFormat="1" ht="26.25" thickTop="1">
      <c r="A22" s="48" t="s">
        <v>36</v>
      </c>
      <c r="B22" s="49">
        <f>SUM(B3:B20)</f>
        <v>772</v>
      </c>
      <c r="C22" s="99">
        <v>34.1</v>
      </c>
      <c r="D22" s="50"/>
      <c r="E22" s="49">
        <f>SUM(E3:E20)</f>
        <v>6</v>
      </c>
      <c r="F22" s="32">
        <f>E22/$B$22</f>
        <v>0.007772020725388601</v>
      </c>
      <c r="G22" s="49">
        <f>SUM(G3:G20)</f>
        <v>179</v>
      </c>
      <c r="H22" s="32">
        <f>G22/$B$22</f>
        <v>0.23186528497409326</v>
      </c>
      <c r="I22" s="49">
        <f>SUM(I3:I20)</f>
        <v>306</v>
      </c>
      <c r="J22" s="32">
        <f>I22/$B$22</f>
        <v>0.3963730569948187</v>
      </c>
      <c r="K22" s="49">
        <f>SUM(K3:K20)</f>
        <v>281</v>
      </c>
      <c r="L22" s="32">
        <f>K22/$B$22</f>
        <v>0.3639896373056995</v>
      </c>
      <c r="M22" s="99">
        <v>4.1</v>
      </c>
      <c r="N22" s="31">
        <f>(I22+K22)/B22</f>
        <v>0.7603626943005182</v>
      </c>
      <c r="O22" s="31">
        <f>(G22+I22+K22)/B22</f>
        <v>0.9922279792746114</v>
      </c>
      <c r="P22" s="113"/>
      <c r="Q22" s="6"/>
    </row>
    <row r="23" ht="16.5" customHeight="1">
      <c r="F23" s="15"/>
    </row>
    <row r="24" ht="10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2" ht="12.75">
      <c r="B42" s="6" t="s">
        <v>1</v>
      </c>
    </row>
    <row r="45" spans="1:3" ht="12.75">
      <c r="A45" s="4" t="s">
        <v>0</v>
      </c>
      <c r="B45" s="5" t="s">
        <v>31</v>
      </c>
      <c r="C45" s="5"/>
    </row>
  </sheetData>
  <sheetProtection/>
  <mergeCells count="1">
    <mergeCell ref="P3:P22"/>
  </mergeCells>
  <printOptions/>
  <pageMargins left="0.5905511811023623" right="0" top="0.3937007874015748" bottom="0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55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30.7109375" style="0" customWidth="1"/>
    <col min="2" max="3" width="11.140625" style="0" customWidth="1"/>
    <col min="4" max="4" width="9.00390625" style="0" customWidth="1"/>
    <col min="5" max="5" width="4.00390625" style="0" bestFit="1" customWidth="1"/>
    <col min="6" max="6" width="5.7109375" style="0" bestFit="1" customWidth="1"/>
    <col min="7" max="7" width="4.421875" style="0" bestFit="1" customWidth="1"/>
    <col min="8" max="8" width="5.7109375" style="0" bestFit="1" customWidth="1"/>
    <col min="9" max="9" width="4.421875" style="0" bestFit="1" customWidth="1"/>
    <col min="10" max="10" width="5.7109375" style="0" bestFit="1" customWidth="1"/>
    <col min="11" max="11" width="5.28125" style="0" customWidth="1"/>
    <col min="12" max="12" width="6.7109375" style="0" bestFit="1" customWidth="1"/>
    <col min="13" max="15" width="11.7109375" style="0" customWidth="1"/>
    <col min="16" max="16" width="29.28125" style="0" customWidth="1"/>
    <col min="17" max="17" width="3.7109375" style="0" customWidth="1"/>
    <col min="18" max="25" width="12.421875" style="0" customWidth="1"/>
    <col min="26" max="26" width="11.140625" style="0" customWidth="1"/>
    <col min="27" max="34" width="12.7109375" style="0" bestFit="1" customWidth="1"/>
    <col min="35" max="35" width="12.00390625" style="0" bestFit="1" customWidth="1"/>
  </cols>
  <sheetData>
    <row r="1" spans="2:3" ht="12.75">
      <c r="B1" s="1" t="s">
        <v>69</v>
      </c>
      <c r="C1" s="1"/>
    </row>
    <row r="3" spans="1:16" ht="51">
      <c r="A3" s="39" t="s">
        <v>16</v>
      </c>
      <c r="B3" s="39" t="s">
        <v>17</v>
      </c>
      <c r="C3" s="39" t="s">
        <v>18</v>
      </c>
      <c r="D3" s="39" t="s">
        <v>19</v>
      </c>
      <c r="E3" s="39">
        <v>2</v>
      </c>
      <c r="F3" s="39" t="s">
        <v>20</v>
      </c>
      <c r="G3" s="39">
        <v>3</v>
      </c>
      <c r="H3" s="39" t="s">
        <v>21</v>
      </c>
      <c r="I3" s="39">
        <v>4</v>
      </c>
      <c r="J3" s="39" t="s">
        <v>22</v>
      </c>
      <c r="K3" s="39">
        <v>5</v>
      </c>
      <c r="L3" s="39" t="s">
        <v>23</v>
      </c>
      <c r="M3" s="39" t="s">
        <v>37</v>
      </c>
      <c r="N3" s="39" t="s">
        <v>2</v>
      </c>
      <c r="O3" s="39" t="s">
        <v>29</v>
      </c>
      <c r="P3" s="56" t="s">
        <v>25</v>
      </c>
    </row>
    <row r="4" spans="1:17" ht="12.75" customHeight="1">
      <c r="A4" s="2" t="s">
        <v>8</v>
      </c>
      <c r="B4" s="33">
        <v>5</v>
      </c>
      <c r="C4" s="58">
        <v>39.6</v>
      </c>
      <c r="D4" s="35">
        <v>1</v>
      </c>
      <c r="E4" s="30"/>
      <c r="F4" s="21">
        <f aca="true" t="shared" si="0" ref="F4:F24">E4/B4</f>
        <v>0</v>
      </c>
      <c r="G4" s="30"/>
      <c r="H4" s="21">
        <f aca="true" t="shared" si="1" ref="H4:H24">G4/B4</f>
        <v>0</v>
      </c>
      <c r="I4" s="30">
        <v>1</v>
      </c>
      <c r="J4" s="21">
        <f aca="true" t="shared" si="2" ref="J4:J24">I4/B4</f>
        <v>0.2</v>
      </c>
      <c r="K4" s="30">
        <v>4</v>
      </c>
      <c r="L4" s="21">
        <f aca="true" t="shared" si="3" ref="L4:L24">K4/B4</f>
        <v>0.8</v>
      </c>
      <c r="M4" s="106">
        <v>4.8</v>
      </c>
      <c r="N4" s="38">
        <f aca="true" t="shared" si="4" ref="N4:N25">(I4+K4)/B4</f>
        <v>1</v>
      </c>
      <c r="O4" s="34">
        <f aca="true" t="shared" si="5" ref="O4:O25">(G4+I4+K4)/B4</f>
        <v>1</v>
      </c>
      <c r="P4" s="112" t="s">
        <v>75</v>
      </c>
      <c r="Q4" s="22">
        <v>34</v>
      </c>
    </row>
    <row r="5" spans="1:17" ht="12.75">
      <c r="A5" s="2" t="s">
        <v>6</v>
      </c>
      <c r="B5" s="33">
        <v>39</v>
      </c>
      <c r="C5" s="58">
        <v>36.94871794871795</v>
      </c>
      <c r="D5" s="35">
        <v>2</v>
      </c>
      <c r="E5" s="30"/>
      <c r="F5" s="21">
        <f t="shared" si="0"/>
        <v>0</v>
      </c>
      <c r="G5" s="30">
        <v>6</v>
      </c>
      <c r="H5" s="21">
        <f t="shared" si="1"/>
        <v>0.15384615384615385</v>
      </c>
      <c r="I5" s="30">
        <v>14</v>
      </c>
      <c r="J5" s="21">
        <f t="shared" si="2"/>
        <v>0.358974358974359</v>
      </c>
      <c r="K5" s="30">
        <v>19</v>
      </c>
      <c r="L5" s="21">
        <f t="shared" si="3"/>
        <v>0.48717948717948717</v>
      </c>
      <c r="M5" s="106">
        <v>4.333333333333333</v>
      </c>
      <c r="N5" s="38">
        <f t="shared" si="4"/>
        <v>0.8461538461538461</v>
      </c>
      <c r="O5" s="34">
        <f t="shared" si="5"/>
        <v>1</v>
      </c>
      <c r="P5" s="114"/>
      <c r="Q5" s="22">
        <v>34</v>
      </c>
    </row>
    <row r="6" spans="1:17" ht="12.75">
      <c r="A6" s="2" t="s">
        <v>38</v>
      </c>
      <c r="B6" s="33">
        <v>104</v>
      </c>
      <c r="C6" s="58">
        <v>36.41346153846154</v>
      </c>
      <c r="D6" s="35">
        <v>3</v>
      </c>
      <c r="E6" s="30">
        <v>1</v>
      </c>
      <c r="F6" s="21">
        <f t="shared" si="0"/>
        <v>0.009615384615384616</v>
      </c>
      <c r="G6" s="30">
        <v>14</v>
      </c>
      <c r="H6" s="21">
        <f t="shared" si="1"/>
        <v>0.1346153846153846</v>
      </c>
      <c r="I6" s="30">
        <v>35</v>
      </c>
      <c r="J6" s="21">
        <f t="shared" si="2"/>
        <v>0.33653846153846156</v>
      </c>
      <c r="K6" s="30">
        <v>54</v>
      </c>
      <c r="L6" s="21">
        <f t="shared" si="3"/>
        <v>0.5192307692307693</v>
      </c>
      <c r="M6" s="106">
        <v>4.365384615384615</v>
      </c>
      <c r="N6" s="38">
        <f t="shared" si="4"/>
        <v>0.8557692307692307</v>
      </c>
      <c r="O6" s="34">
        <f t="shared" si="5"/>
        <v>0.9903846153846154</v>
      </c>
      <c r="P6" s="114"/>
      <c r="Q6" s="22">
        <v>34</v>
      </c>
    </row>
    <row r="7" spans="1:17" ht="12.75">
      <c r="A7" s="2" t="s">
        <v>4</v>
      </c>
      <c r="B7" s="33">
        <v>16</v>
      </c>
      <c r="C7" s="58">
        <v>35.875</v>
      </c>
      <c r="D7" s="35">
        <v>4</v>
      </c>
      <c r="E7" s="30"/>
      <c r="F7" s="21">
        <f t="shared" si="0"/>
        <v>0</v>
      </c>
      <c r="G7" s="30">
        <v>3</v>
      </c>
      <c r="H7" s="21">
        <f t="shared" si="1"/>
        <v>0.1875</v>
      </c>
      <c r="I7" s="30">
        <v>5</v>
      </c>
      <c r="J7" s="21">
        <f t="shared" si="2"/>
        <v>0.3125</v>
      </c>
      <c r="K7" s="30">
        <v>8</v>
      </c>
      <c r="L7" s="21">
        <f t="shared" si="3"/>
        <v>0.5</v>
      </c>
      <c r="M7" s="106">
        <v>4.3125</v>
      </c>
      <c r="N7" s="38">
        <f t="shared" si="4"/>
        <v>0.8125</v>
      </c>
      <c r="O7" s="34">
        <f t="shared" si="5"/>
        <v>1</v>
      </c>
      <c r="P7" s="114"/>
      <c r="Q7" s="22">
        <v>34</v>
      </c>
    </row>
    <row r="8" spans="1:17" ht="12.75">
      <c r="A8" s="107" t="s">
        <v>47</v>
      </c>
      <c r="B8" s="33">
        <v>14</v>
      </c>
      <c r="C8" s="58">
        <v>35.857142857142854</v>
      </c>
      <c r="D8" s="35">
        <v>5</v>
      </c>
      <c r="E8" s="30"/>
      <c r="F8" s="21">
        <f t="shared" si="0"/>
        <v>0</v>
      </c>
      <c r="G8" s="30">
        <v>1</v>
      </c>
      <c r="H8" s="21">
        <f t="shared" si="1"/>
        <v>0.07142857142857142</v>
      </c>
      <c r="I8" s="30">
        <v>7</v>
      </c>
      <c r="J8" s="21">
        <f t="shared" si="2"/>
        <v>0.5</v>
      </c>
      <c r="K8" s="30">
        <v>6</v>
      </c>
      <c r="L8" s="21">
        <f t="shared" si="3"/>
        <v>0.42857142857142855</v>
      </c>
      <c r="M8" s="106">
        <v>4.357142857142857</v>
      </c>
      <c r="N8" s="38">
        <f t="shared" si="4"/>
        <v>0.9285714285714286</v>
      </c>
      <c r="O8" s="34">
        <f t="shared" si="5"/>
        <v>1</v>
      </c>
      <c r="P8" s="114"/>
      <c r="Q8" s="22">
        <v>34</v>
      </c>
    </row>
    <row r="9" spans="1:17" ht="12.75">
      <c r="A9" s="2" t="s">
        <v>42</v>
      </c>
      <c r="B9" s="33">
        <v>67</v>
      </c>
      <c r="C9" s="58">
        <v>35.61194029850746</v>
      </c>
      <c r="D9" s="35">
        <v>6</v>
      </c>
      <c r="E9" s="30"/>
      <c r="F9" s="21">
        <f t="shared" si="0"/>
        <v>0</v>
      </c>
      <c r="G9" s="30">
        <v>11</v>
      </c>
      <c r="H9" s="21">
        <f t="shared" si="1"/>
        <v>0.16417910447761194</v>
      </c>
      <c r="I9" s="30">
        <v>26</v>
      </c>
      <c r="J9" s="21">
        <f t="shared" si="2"/>
        <v>0.3880597014925373</v>
      </c>
      <c r="K9" s="30">
        <v>30</v>
      </c>
      <c r="L9" s="21">
        <f t="shared" si="3"/>
        <v>0.44776119402985076</v>
      </c>
      <c r="M9" s="106">
        <v>4.2835820895522385</v>
      </c>
      <c r="N9" s="38">
        <f t="shared" si="4"/>
        <v>0.835820895522388</v>
      </c>
      <c r="O9" s="34">
        <f t="shared" si="5"/>
        <v>1</v>
      </c>
      <c r="P9" s="114"/>
      <c r="Q9" s="22">
        <v>34</v>
      </c>
    </row>
    <row r="10" spans="1:17" ht="12.75">
      <c r="A10" s="2" t="s">
        <v>10</v>
      </c>
      <c r="B10" s="33">
        <v>56</v>
      </c>
      <c r="C10" s="58">
        <v>35.392857142857146</v>
      </c>
      <c r="D10" s="35">
        <v>7</v>
      </c>
      <c r="E10" s="30"/>
      <c r="F10" s="21">
        <f t="shared" si="0"/>
        <v>0</v>
      </c>
      <c r="G10" s="30">
        <v>7</v>
      </c>
      <c r="H10" s="21">
        <f t="shared" si="1"/>
        <v>0.125</v>
      </c>
      <c r="I10" s="30">
        <v>26</v>
      </c>
      <c r="J10" s="21">
        <f t="shared" si="2"/>
        <v>0.4642857142857143</v>
      </c>
      <c r="K10" s="30">
        <v>23</v>
      </c>
      <c r="L10" s="21">
        <f t="shared" si="3"/>
        <v>0.4107142857142857</v>
      </c>
      <c r="M10" s="106">
        <v>4.285714285714286</v>
      </c>
      <c r="N10" s="38">
        <f t="shared" si="4"/>
        <v>0.875</v>
      </c>
      <c r="O10" s="34">
        <f t="shared" si="5"/>
        <v>1</v>
      </c>
      <c r="P10" s="114"/>
      <c r="Q10" s="22">
        <v>34</v>
      </c>
    </row>
    <row r="11" spans="1:17" ht="12.75">
      <c r="A11" s="107" t="s">
        <v>41</v>
      </c>
      <c r="B11" s="33">
        <v>13</v>
      </c>
      <c r="C11" s="58">
        <v>35.38461538461539</v>
      </c>
      <c r="D11" s="35">
        <v>8</v>
      </c>
      <c r="E11" s="30"/>
      <c r="F11" s="21">
        <f t="shared" si="0"/>
        <v>0</v>
      </c>
      <c r="G11" s="30">
        <v>1</v>
      </c>
      <c r="H11" s="21">
        <f t="shared" si="1"/>
        <v>0.07692307692307693</v>
      </c>
      <c r="I11" s="30">
        <v>6</v>
      </c>
      <c r="J11" s="21">
        <f t="shared" si="2"/>
        <v>0.46153846153846156</v>
      </c>
      <c r="K11" s="30">
        <v>6</v>
      </c>
      <c r="L11" s="21">
        <f t="shared" si="3"/>
        <v>0.46153846153846156</v>
      </c>
      <c r="M11" s="106">
        <v>4.384615384615385</v>
      </c>
      <c r="N11" s="38">
        <f t="shared" si="4"/>
        <v>0.9230769230769231</v>
      </c>
      <c r="O11" s="34">
        <f t="shared" si="5"/>
        <v>1</v>
      </c>
      <c r="P11" s="114"/>
      <c r="Q11" s="22">
        <v>34</v>
      </c>
    </row>
    <row r="12" spans="1:17" ht="12.75">
      <c r="A12" s="107" t="s">
        <v>40</v>
      </c>
      <c r="B12" s="33">
        <v>39</v>
      </c>
      <c r="C12" s="58">
        <v>35.12820512820513</v>
      </c>
      <c r="D12" s="35">
        <v>9</v>
      </c>
      <c r="E12" s="30"/>
      <c r="F12" s="21">
        <f t="shared" si="0"/>
        <v>0</v>
      </c>
      <c r="G12" s="30">
        <v>7</v>
      </c>
      <c r="H12" s="21">
        <f t="shared" si="1"/>
        <v>0.1794871794871795</v>
      </c>
      <c r="I12" s="30">
        <v>19</v>
      </c>
      <c r="J12" s="21">
        <f t="shared" si="2"/>
        <v>0.48717948717948717</v>
      </c>
      <c r="K12" s="30">
        <v>13</v>
      </c>
      <c r="L12" s="21">
        <f t="shared" si="3"/>
        <v>0.3333333333333333</v>
      </c>
      <c r="M12" s="106">
        <v>4.153846153846154</v>
      </c>
      <c r="N12" s="38">
        <f t="shared" si="4"/>
        <v>0.8205128205128205</v>
      </c>
      <c r="O12" s="34">
        <f t="shared" si="5"/>
        <v>1</v>
      </c>
      <c r="P12" s="114"/>
      <c r="Q12" s="22">
        <v>34</v>
      </c>
    </row>
    <row r="13" spans="1:17" ht="12.75">
      <c r="A13" s="2" t="s">
        <v>39</v>
      </c>
      <c r="B13" s="33">
        <v>27</v>
      </c>
      <c r="C13" s="58">
        <v>34.851851851851855</v>
      </c>
      <c r="D13" s="35">
        <v>10</v>
      </c>
      <c r="E13" s="30">
        <v>1</v>
      </c>
      <c r="F13" s="21">
        <f t="shared" si="0"/>
        <v>0.037037037037037035</v>
      </c>
      <c r="G13" s="30">
        <v>2</v>
      </c>
      <c r="H13" s="21">
        <f t="shared" si="1"/>
        <v>0.07407407407407407</v>
      </c>
      <c r="I13" s="30">
        <v>16</v>
      </c>
      <c r="J13" s="21">
        <f t="shared" si="2"/>
        <v>0.5925925925925926</v>
      </c>
      <c r="K13" s="30">
        <v>8</v>
      </c>
      <c r="L13" s="21">
        <f t="shared" si="3"/>
        <v>0.2962962962962963</v>
      </c>
      <c r="M13" s="106">
        <v>4.148148148148148</v>
      </c>
      <c r="N13" s="38">
        <f t="shared" si="4"/>
        <v>0.8888888888888888</v>
      </c>
      <c r="O13" s="34">
        <f t="shared" si="5"/>
        <v>0.9629629629629629</v>
      </c>
      <c r="P13" s="114"/>
      <c r="Q13" s="22">
        <v>34</v>
      </c>
    </row>
    <row r="14" spans="1:17" ht="12.75">
      <c r="A14" s="107" t="s">
        <v>5</v>
      </c>
      <c r="B14" s="33">
        <v>73</v>
      </c>
      <c r="C14" s="58">
        <v>34.47945205479452</v>
      </c>
      <c r="D14" s="35">
        <v>11</v>
      </c>
      <c r="E14" s="30">
        <v>2</v>
      </c>
      <c r="F14" s="21">
        <f t="shared" si="0"/>
        <v>0.0273972602739726</v>
      </c>
      <c r="G14" s="30">
        <v>22</v>
      </c>
      <c r="H14" s="21">
        <f t="shared" si="1"/>
        <v>0.3013698630136986</v>
      </c>
      <c r="I14" s="30">
        <v>23</v>
      </c>
      <c r="J14" s="21">
        <f t="shared" si="2"/>
        <v>0.3150684931506849</v>
      </c>
      <c r="K14" s="30">
        <v>26</v>
      </c>
      <c r="L14" s="21">
        <f t="shared" si="3"/>
        <v>0.3561643835616438</v>
      </c>
      <c r="M14" s="106">
        <v>4</v>
      </c>
      <c r="N14" s="38">
        <f t="shared" si="4"/>
        <v>0.6712328767123288</v>
      </c>
      <c r="O14" s="34">
        <f t="shared" si="5"/>
        <v>0.9726027397260274</v>
      </c>
      <c r="P14" s="114"/>
      <c r="Q14" s="22">
        <v>34</v>
      </c>
    </row>
    <row r="15" spans="1:17" ht="12.75">
      <c r="A15" s="107" t="s">
        <v>13</v>
      </c>
      <c r="B15" s="33">
        <v>15</v>
      </c>
      <c r="C15" s="58">
        <v>33.06666666666667</v>
      </c>
      <c r="D15" s="35">
        <v>12</v>
      </c>
      <c r="E15" s="30"/>
      <c r="F15" s="21">
        <f t="shared" si="0"/>
        <v>0</v>
      </c>
      <c r="G15" s="30">
        <v>4</v>
      </c>
      <c r="H15" s="21">
        <f t="shared" si="1"/>
        <v>0.26666666666666666</v>
      </c>
      <c r="I15" s="30">
        <v>7</v>
      </c>
      <c r="J15" s="21">
        <f t="shared" si="2"/>
        <v>0.4666666666666667</v>
      </c>
      <c r="K15" s="30">
        <v>4</v>
      </c>
      <c r="L15" s="21">
        <f t="shared" si="3"/>
        <v>0.26666666666666666</v>
      </c>
      <c r="M15" s="106">
        <v>4</v>
      </c>
      <c r="N15" s="38">
        <f t="shared" si="4"/>
        <v>0.7333333333333333</v>
      </c>
      <c r="O15" s="34">
        <f t="shared" si="5"/>
        <v>1</v>
      </c>
      <c r="P15" s="114"/>
      <c r="Q15" s="22">
        <v>34</v>
      </c>
    </row>
    <row r="16" spans="1:17" ht="12.75">
      <c r="A16" s="2" t="s">
        <v>14</v>
      </c>
      <c r="B16" s="33">
        <v>36</v>
      </c>
      <c r="C16" s="58">
        <v>32.861111111111114</v>
      </c>
      <c r="D16" s="35">
        <v>13</v>
      </c>
      <c r="E16" s="30"/>
      <c r="F16" s="21">
        <f t="shared" si="0"/>
        <v>0</v>
      </c>
      <c r="G16" s="30">
        <v>15</v>
      </c>
      <c r="H16" s="21">
        <f t="shared" si="1"/>
        <v>0.4166666666666667</v>
      </c>
      <c r="I16" s="30">
        <v>10</v>
      </c>
      <c r="J16" s="21">
        <f t="shared" si="2"/>
        <v>0.2777777777777778</v>
      </c>
      <c r="K16" s="30">
        <v>11</v>
      </c>
      <c r="L16" s="21">
        <f t="shared" si="3"/>
        <v>0.3055555555555556</v>
      </c>
      <c r="M16" s="106">
        <v>3.888888888888889</v>
      </c>
      <c r="N16" s="38">
        <f t="shared" si="4"/>
        <v>0.5833333333333334</v>
      </c>
      <c r="O16" s="34">
        <f t="shared" si="5"/>
        <v>1</v>
      </c>
      <c r="P16" s="114"/>
      <c r="Q16" s="22">
        <v>34</v>
      </c>
    </row>
    <row r="17" spans="1:17" ht="12.75">
      <c r="A17" s="2" t="s">
        <v>9</v>
      </c>
      <c r="B17" s="33">
        <v>34</v>
      </c>
      <c r="C17" s="58">
        <v>32.35294117647059</v>
      </c>
      <c r="D17" s="35">
        <v>14</v>
      </c>
      <c r="E17" s="30"/>
      <c r="F17" s="21">
        <f t="shared" si="0"/>
        <v>0</v>
      </c>
      <c r="G17" s="30">
        <v>12</v>
      </c>
      <c r="H17" s="21">
        <f t="shared" si="1"/>
        <v>0.35294117647058826</v>
      </c>
      <c r="I17" s="30">
        <v>16</v>
      </c>
      <c r="J17" s="21">
        <f t="shared" si="2"/>
        <v>0.47058823529411764</v>
      </c>
      <c r="K17" s="30">
        <v>6</v>
      </c>
      <c r="L17" s="21">
        <f t="shared" si="3"/>
        <v>0.17647058823529413</v>
      </c>
      <c r="M17" s="106">
        <v>3.823529411764706</v>
      </c>
      <c r="N17" s="38">
        <f t="shared" si="4"/>
        <v>0.6470588235294118</v>
      </c>
      <c r="O17" s="34">
        <f t="shared" si="5"/>
        <v>1</v>
      </c>
      <c r="P17" s="114"/>
      <c r="Q17" s="22">
        <v>34</v>
      </c>
    </row>
    <row r="18" spans="1:17" ht="12.75">
      <c r="A18" s="2" t="s">
        <v>48</v>
      </c>
      <c r="B18" s="33">
        <v>10</v>
      </c>
      <c r="C18" s="58">
        <v>32.4</v>
      </c>
      <c r="D18" s="35">
        <v>15</v>
      </c>
      <c r="E18" s="30"/>
      <c r="F18" s="21">
        <f t="shared" si="0"/>
        <v>0</v>
      </c>
      <c r="G18" s="30">
        <v>6</v>
      </c>
      <c r="H18" s="21">
        <f t="shared" si="1"/>
        <v>0.6</v>
      </c>
      <c r="I18" s="30">
        <v>3</v>
      </c>
      <c r="J18" s="21">
        <f t="shared" si="2"/>
        <v>0.3</v>
      </c>
      <c r="K18" s="30">
        <v>1</v>
      </c>
      <c r="L18" s="21">
        <f t="shared" si="3"/>
        <v>0.1</v>
      </c>
      <c r="M18" s="106">
        <v>3.5</v>
      </c>
      <c r="N18" s="38">
        <f t="shared" si="4"/>
        <v>0.4</v>
      </c>
      <c r="O18" s="34">
        <f t="shared" si="5"/>
        <v>1</v>
      </c>
      <c r="P18" s="114"/>
      <c r="Q18" s="22">
        <v>34</v>
      </c>
    </row>
    <row r="19" spans="1:17" ht="12.75">
      <c r="A19" s="107" t="s">
        <v>46</v>
      </c>
      <c r="B19" s="33">
        <v>3</v>
      </c>
      <c r="C19" s="58">
        <v>31.333333333333332</v>
      </c>
      <c r="D19" s="35">
        <v>16</v>
      </c>
      <c r="E19" s="30"/>
      <c r="F19" s="21">
        <f t="shared" si="0"/>
        <v>0</v>
      </c>
      <c r="G19" s="30"/>
      <c r="H19" s="21">
        <f t="shared" si="1"/>
        <v>0</v>
      </c>
      <c r="I19" s="30">
        <v>3</v>
      </c>
      <c r="J19" s="21">
        <f t="shared" si="2"/>
        <v>1</v>
      </c>
      <c r="K19" s="30"/>
      <c r="L19" s="21">
        <f t="shared" si="3"/>
        <v>0</v>
      </c>
      <c r="M19" s="106">
        <v>4</v>
      </c>
      <c r="N19" s="38">
        <f t="shared" si="4"/>
        <v>1</v>
      </c>
      <c r="O19" s="34">
        <f t="shared" si="5"/>
        <v>1</v>
      </c>
      <c r="P19" s="114"/>
      <c r="Q19" s="22">
        <v>34</v>
      </c>
    </row>
    <row r="20" spans="1:17" ht="12.75">
      <c r="A20" s="2" t="s">
        <v>7</v>
      </c>
      <c r="B20" s="33">
        <v>18</v>
      </c>
      <c r="C20" s="58">
        <v>31.055555555555557</v>
      </c>
      <c r="D20" s="35">
        <v>17</v>
      </c>
      <c r="E20" s="30"/>
      <c r="F20" s="21">
        <f t="shared" si="0"/>
        <v>0</v>
      </c>
      <c r="G20" s="30">
        <v>5</v>
      </c>
      <c r="H20" s="21">
        <f t="shared" si="1"/>
        <v>0.2777777777777778</v>
      </c>
      <c r="I20" s="30">
        <v>12</v>
      </c>
      <c r="J20" s="21">
        <f t="shared" si="2"/>
        <v>0.6666666666666666</v>
      </c>
      <c r="K20" s="30">
        <v>1</v>
      </c>
      <c r="L20" s="21">
        <f t="shared" si="3"/>
        <v>0.05555555555555555</v>
      </c>
      <c r="M20" s="106">
        <v>3.7777777777777777</v>
      </c>
      <c r="N20" s="38">
        <f t="shared" si="4"/>
        <v>0.7222222222222222</v>
      </c>
      <c r="O20" s="34">
        <f t="shared" si="5"/>
        <v>1</v>
      </c>
      <c r="P20" s="114"/>
      <c r="Q20" s="22">
        <v>34</v>
      </c>
    </row>
    <row r="21" spans="1:17" ht="12.75">
      <c r="A21" s="2" t="s">
        <v>49</v>
      </c>
      <c r="B21" s="33">
        <v>6</v>
      </c>
      <c r="C21" s="58">
        <v>28.833333333333332</v>
      </c>
      <c r="D21" s="35">
        <v>18</v>
      </c>
      <c r="E21" s="30"/>
      <c r="F21" s="21">
        <f t="shared" si="0"/>
        <v>0</v>
      </c>
      <c r="G21" s="30">
        <v>3</v>
      </c>
      <c r="H21" s="21">
        <f t="shared" si="1"/>
        <v>0.5</v>
      </c>
      <c r="I21" s="30">
        <v>3</v>
      </c>
      <c r="J21" s="21">
        <f t="shared" si="2"/>
        <v>0.5</v>
      </c>
      <c r="K21" s="30"/>
      <c r="L21" s="21">
        <f t="shared" si="3"/>
        <v>0</v>
      </c>
      <c r="M21" s="106">
        <v>3.5</v>
      </c>
      <c r="N21" s="38">
        <f t="shared" si="4"/>
        <v>0.5</v>
      </c>
      <c r="O21" s="34">
        <f t="shared" si="5"/>
        <v>1</v>
      </c>
      <c r="P21" s="114"/>
      <c r="Q21" s="22">
        <v>34</v>
      </c>
    </row>
    <row r="22" spans="1:17" ht="12.75">
      <c r="A22" s="2" t="s">
        <v>12</v>
      </c>
      <c r="B22" s="33">
        <v>6</v>
      </c>
      <c r="C22" s="58">
        <v>28.166666666666668</v>
      </c>
      <c r="D22" s="35">
        <v>19</v>
      </c>
      <c r="E22" s="30"/>
      <c r="F22" s="21">
        <f t="shared" si="0"/>
        <v>0</v>
      </c>
      <c r="G22" s="30">
        <v>3</v>
      </c>
      <c r="H22" s="21">
        <f t="shared" si="1"/>
        <v>0.5</v>
      </c>
      <c r="I22" s="30">
        <v>3</v>
      </c>
      <c r="J22" s="21">
        <f t="shared" si="2"/>
        <v>0.5</v>
      </c>
      <c r="K22" s="30"/>
      <c r="L22" s="21">
        <f t="shared" si="3"/>
        <v>0</v>
      </c>
      <c r="M22" s="106">
        <v>3.5</v>
      </c>
      <c r="N22" s="38">
        <f t="shared" si="4"/>
        <v>0.5</v>
      </c>
      <c r="O22" s="34">
        <f t="shared" si="5"/>
        <v>1</v>
      </c>
      <c r="P22" s="114"/>
      <c r="Q22" s="22">
        <v>34</v>
      </c>
    </row>
    <row r="23" spans="1:17" ht="12.75">
      <c r="A23" s="2" t="s">
        <v>15</v>
      </c>
      <c r="B23" s="33">
        <v>13</v>
      </c>
      <c r="C23" s="58">
        <v>27.076923076923077</v>
      </c>
      <c r="D23" s="35">
        <v>20</v>
      </c>
      <c r="E23" s="30">
        <v>1</v>
      </c>
      <c r="F23" s="21">
        <f t="shared" si="0"/>
        <v>0.07692307692307693</v>
      </c>
      <c r="G23" s="30">
        <v>7</v>
      </c>
      <c r="H23" s="21">
        <f t="shared" si="1"/>
        <v>0.5384615384615384</v>
      </c>
      <c r="I23" s="30">
        <v>4</v>
      </c>
      <c r="J23" s="21">
        <f t="shared" si="2"/>
        <v>0.3076923076923077</v>
      </c>
      <c r="K23" s="30">
        <v>1</v>
      </c>
      <c r="L23" s="21">
        <f t="shared" si="3"/>
        <v>0.07692307692307693</v>
      </c>
      <c r="M23" s="106">
        <v>3.3846153846153846</v>
      </c>
      <c r="N23" s="38">
        <f t="shared" si="4"/>
        <v>0.38461538461538464</v>
      </c>
      <c r="O23" s="34">
        <f t="shared" si="5"/>
        <v>0.9230769230769231</v>
      </c>
      <c r="P23" s="114"/>
      <c r="Q23" s="22">
        <v>34</v>
      </c>
    </row>
    <row r="24" spans="1:17" ht="13.5" thickBot="1">
      <c r="A24" s="2" t="s">
        <v>11</v>
      </c>
      <c r="B24" s="33">
        <v>16</v>
      </c>
      <c r="C24" s="58">
        <v>26.9375</v>
      </c>
      <c r="D24" s="35">
        <v>21</v>
      </c>
      <c r="E24" s="30">
        <v>1</v>
      </c>
      <c r="F24" s="21">
        <f t="shared" si="0"/>
        <v>0.0625</v>
      </c>
      <c r="G24" s="30">
        <v>9</v>
      </c>
      <c r="H24" s="21">
        <f t="shared" si="1"/>
        <v>0.5625</v>
      </c>
      <c r="I24" s="30">
        <v>6</v>
      </c>
      <c r="J24" s="21">
        <f t="shared" si="2"/>
        <v>0.375</v>
      </c>
      <c r="K24" s="30"/>
      <c r="L24" s="21">
        <f t="shared" si="3"/>
        <v>0</v>
      </c>
      <c r="M24" s="106">
        <v>3.3125</v>
      </c>
      <c r="N24" s="38">
        <f t="shared" si="4"/>
        <v>0.375</v>
      </c>
      <c r="O24" s="34">
        <f t="shared" si="5"/>
        <v>0.9375</v>
      </c>
      <c r="P24" s="114"/>
      <c r="Q24" s="22">
        <v>34</v>
      </c>
    </row>
    <row r="25" spans="1:16" ht="15.75" thickTop="1">
      <c r="A25" s="51" t="s">
        <v>30</v>
      </c>
      <c r="B25" s="52">
        <f>SUM(B4:B24)</f>
        <v>610</v>
      </c>
      <c r="C25" s="59">
        <v>34.5</v>
      </c>
      <c r="D25" s="53"/>
      <c r="E25" s="52">
        <f>SUM(E4:E24)</f>
        <v>6</v>
      </c>
      <c r="F25" s="54">
        <v>0.05531914893617021</v>
      </c>
      <c r="G25" s="52">
        <f>SUM(G4:G24)</f>
        <v>138</v>
      </c>
      <c r="H25" s="54">
        <v>0.3702127659574468</v>
      </c>
      <c r="I25" s="52">
        <f>SUM(I4:I24)</f>
        <v>245</v>
      </c>
      <c r="J25" s="54">
        <v>0.4652482269503546</v>
      </c>
      <c r="K25" s="52">
        <f>SUM(K4:K24)</f>
        <v>221</v>
      </c>
      <c r="L25" s="54">
        <v>0.10921985815602837</v>
      </c>
      <c r="M25" s="59">
        <v>4.1</v>
      </c>
      <c r="N25" s="55">
        <f t="shared" si="4"/>
        <v>0.7639344262295082</v>
      </c>
      <c r="O25" s="55">
        <f t="shared" si="5"/>
        <v>0.9901639344262295</v>
      </c>
      <c r="P25" s="114"/>
    </row>
    <row r="26" ht="12.75">
      <c r="F26" s="3"/>
    </row>
    <row r="48" spans="1:2" ht="12.75">
      <c r="A48" t="s">
        <v>0</v>
      </c>
      <c r="B48" t="s">
        <v>1</v>
      </c>
    </row>
    <row r="55" spans="1:3" ht="12.75">
      <c r="A55" s="4" t="s">
        <v>0</v>
      </c>
      <c r="B55" s="5" t="s">
        <v>31</v>
      </c>
      <c r="C55" s="5"/>
    </row>
  </sheetData>
  <sheetProtection/>
  <mergeCells count="1">
    <mergeCell ref="P4:P25"/>
  </mergeCells>
  <printOptions/>
  <pageMargins left="0.5905511811023623" right="0" top="0.3937007874015748" bottom="0" header="0.5118110236220472" footer="0.511811023622047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Сударова Е.О.</cp:lastModifiedBy>
  <cp:lastPrinted>2012-06-23T19:18:18Z</cp:lastPrinted>
  <dcterms:created xsi:type="dcterms:W3CDTF">1996-10-08T23:32:33Z</dcterms:created>
  <dcterms:modified xsi:type="dcterms:W3CDTF">2012-06-28T12:56:09Z</dcterms:modified>
  <cp:category/>
  <cp:version/>
  <cp:contentType/>
  <cp:contentStatus/>
</cp:coreProperties>
</file>